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9" i="1" l="1"/>
  <c r="E89" i="1"/>
  <c r="E78" i="1"/>
  <c r="E65" i="1"/>
  <c r="E56" i="1"/>
  <c r="E53" i="1"/>
  <c r="E49" i="1"/>
  <c r="E10" i="1"/>
  <c r="D71" i="1"/>
  <c r="E27" i="1"/>
  <c r="D27" i="1"/>
  <c r="E20" i="1"/>
  <c r="D20" i="1"/>
  <c r="E16" i="1"/>
  <c r="D16" i="1"/>
  <c r="E85" i="1"/>
  <c r="D85" i="1"/>
  <c r="E76" i="1"/>
  <c r="E75" i="1" s="1"/>
  <c r="D76" i="1"/>
  <c r="D75" i="1" s="1"/>
  <c r="D56" i="1"/>
  <c r="E54" i="1"/>
  <c r="D53" i="1"/>
  <c r="D54" i="1"/>
  <c r="E42" i="1"/>
  <c r="D42" i="1"/>
  <c r="D49" i="1"/>
  <c r="E50" i="1"/>
  <c r="D50" i="1"/>
  <c r="D10" i="1" l="1"/>
  <c r="F35" i="1"/>
  <c r="F34" i="1"/>
  <c r="D78" i="1"/>
  <c r="F19" i="1"/>
  <c r="F18" i="1"/>
  <c r="F17" i="1"/>
  <c r="F16" i="1"/>
  <c r="E71" i="1" l="1"/>
  <c r="E66" i="1"/>
  <c r="D66" i="1"/>
  <c r="D65" i="1" l="1"/>
  <c r="D89" i="1" s="1"/>
  <c r="F14" i="1"/>
  <c r="F13" i="1"/>
  <c r="F20" i="1" l="1"/>
  <c r="F15" i="1"/>
  <c r="F12" i="1"/>
  <c r="F81" i="1" l="1"/>
  <c r="F84" i="1"/>
  <c r="F83" i="1"/>
  <c r="F82" i="1"/>
  <c r="F79" i="1"/>
  <c r="F75" i="1"/>
  <c r="F70" i="1" l="1"/>
  <c r="F69" i="1"/>
  <c r="F67" i="1"/>
  <c r="F51" i="1"/>
  <c r="F42" i="1"/>
  <c r="F41" i="1"/>
  <c r="F40" i="1"/>
  <c r="F66" i="1" l="1"/>
  <c r="F68" i="1"/>
  <c r="F61" i="1"/>
  <c r="F62" i="1"/>
  <c r="F60" i="1"/>
  <c r="F58" i="1"/>
  <c r="F56" i="1"/>
  <c r="F36" i="1"/>
  <c r="F37" i="1"/>
  <c r="F88" i="1" l="1"/>
  <c r="F78" i="1"/>
  <c r="F87" i="1"/>
  <c r="F86" i="1"/>
  <c r="F85" i="1"/>
  <c r="F65" i="1"/>
  <c r="F74" i="1"/>
  <c r="F73" i="1"/>
  <c r="F72" i="1"/>
  <c r="F71" i="1"/>
  <c r="F53" i="1"/>
  <c r="F55" i="1"/>
  <c r="F54" i="1"/>
  <c r="F49" i="1"/>
  <c r="F52" i="1"/>
  <c r="F50" i="1"/>
  <c r="F43" i="1"/>
  <c r="F39" i="1"/>
  <c r="F38" i="1"/>
  <c r="F8" i="1" l="1"/>
  <c r="F93" i="1"/>
  <c r="F91" i="1"/>
  <c r="F47" i="1"/>
  <c r="F33" i="1"/>
  <c r="F32" i="1"/>
  <c r="F31" i="1"/>
  <c r="F30" i="1"/>
  <c r="F29" i="1"/>
  <c r="F28" i="1"/>
  <c r="F27" i="1"/>
  <c r="F25" i="1"/>
  <c r="F24" i="1"/>
  <c r="F23" i="1"/>
  <c r="F22" i="1"/>
  <c r="F21" i="1"/>
  <c r="F11" i="1"/>
  <c r="F10" i="1"/>
</calcChain>
</file>

<file path=xl/sharedStrings.xml><?xml version="1.0" encoding="utf-8"?>
<sst xmlns="http://schemas.openxmlformats.org/spreadsheetml/2006/main" count="271" uniqueCount="116">
  <si>
    <t xml:space="preserve"> Наименование показателя</t>
  </si>
  <si>
    <t>Утвержденные бюджетные назначения</t>
  </si>
  <si>
    <t>Исполнено</t>
  </si>
  <si>
    <t>6</t>
  </si>
  <si>
    <t>Расходы бюджета - всего</t>
  </si>
  <si>
    <t>x</t>
  </si>
  <si>
    <t>в том числе:</t>
  </si>
  <si>
    <t/>
  </si>
  <si>
    <t>200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</si>
  <si>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</si>
  <si>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Органы местного самоуправления, глава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</si>
  <si>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</si>
  <si>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</si>
  <si>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</si>
  <si>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>93401020100070010121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</si>
  <si>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</si>
  <si>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93401020100070010129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</si>
  <si>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</si>
  <si>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93401040100070070121</t>
  </si>
  <si>
    <t>93401040100070070129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</si>
  <si>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</si>
  <si>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</si>
  <si>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 для обеспечения государственных (муниципальных) нужд</t>
  </si>
  <si>
    <t xml:space="preserve">  Иные бюджетные ассигнования</t>
  </si>
  <si>
    <t>-</t>
  </si>
  <si>
    <t>93401040500073060244</t>
  </si>
  <si>
    <t xml:space="preserve">  Выполнение  части полномочий для решения вопросов местного значения по жилищно-коммунальному  хозяйству</t>
  </si>
  <si>
    <t xml:space="preserve">  Межбюджетные трансферты</t>
  </si>
  <si>
    <t xml:space="preserve">  Передача части полномочий по решению вопросов местного значения осуществления внешнего муниципального финансового контроля поселений</t>
  </si>
  <si>
    <t xml:space="preserve">  Резервные фонды сельского поселения</t>
  </si>
  <si>
    <t xml:space="preserve">  Выполнение других обязательств государства (АСМО)</t>
  </si>
  <si>
    <t xml:space="preserve">  Обеспечение выполнения функций по муниципальной собственности</t>
  </si>
  <si>
    <t xml:space="preserve">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</si>
  <si>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 xml:space="preserve">  Передача отдельных полномочий по решению вопросов местного значения по  осуществлению земельного контроля за использованием земель поселений</t>
  </si>
  <si>
    <t>93405030300015170244</t>
  </si>
  <si>
    <t xml:space="preserve">  Мероприятия  по повышению эффективности энергопотребления и энергосбережения</t>
  </si>
  <si>
    <t>93405030300073030244</t>
  </si>
  <si>
    <t>93407070600073070244</t>
  </si>
  <si>
    <t xml:space="preserve">  Содержание и обеспечение деятельности домов культуры,других учреждений культуры</t>
  </si>
  <si>
    <t xml:space="preserve">  Доплаты к пенсиям, дополнительное пенсионное обеспечение</t>
  </si>
  <si>
    <t xml:space="preserve">  Социальное обеспечение и иные выплаты населению</t>
  </si>
  <si>
    <t xml:space="preserve">  Пособия, компенсации и иные социальные выплаты гражданам, кроме публичных нормативных обязательств</t>
  </si>
  <si>
    <t>93410013400076000321</t>
  </si>
  <si>
    <t xml:space="preserve">  Мероприятия в области социальной политики</t>
  </si>
  <si>
    <t>93410060800073010244</t>
  </si>
  <si>
    <t>Результат исполнения бюджета (дефицит / профицит)</t>
  </si>
  <si>
    <t>Целевая статья</t>
  </si>
  <si>
    <t>0000000000</t>
  </si>
  <si>
    <t>Вид расходов</t>
  </si>
  <si>
    <t>000</t>
  </si>
  <si>
    <t>0100070010</t>
  </si>
  <si>
    <t>Исполнение %</t>
  </si>
  <si>
    <t>120</t>
  </si>
  <si>
    <t>0100070070</t>
  </si>
  <si>
    <t>100</t>
  </si>
  <si>
    <t>240</t>
  </si>
  <si>
    <t>800</t>
  </si>
  <si>
    <t>0500073060</t>
  </si>
  <si>
    <t>0100070140</t>
  </si>
  <si>
    <t>500</t>
  </si>
  <si>
    <t>0500075010</t>
  </si>
  <si>
    <t>0100073050</t>
  </si>
  <si>
    <t>0200070040</t>
  </si>
  <si>
    <t>0100051180</t>
  </si>
  <si>
    <t>0400073020</t>
  </si>
  <si>
    <t>0300073030</t>
  </si>
  <si>
    <t>0700071050</t>
  </si>
  <si>
    <t>0800073010</t>
  </si>
  <si>
    <t>3400070110</t>
  </si>
  <si>
    <t>3400076000</t>
  </si>
  <si>
    <t>300</t>
  </si>
  <si>
    <t>3400070090</t>
  </si>
  <si>
    <t>Приложение №6</t>
  </si>
  <si>
    <t>4</t>
  </si>
  <si>
    <t>5</t>
  </si>
  <si>
    <t>Муниципальная программа "Развитие муниципального управления"</t>
  </si>
  <si>
    <t>0100000000</t>
  </si>
  <si>
    <t xml:space="preserve">  Аппарат органов местного самоуправления </t>
  </si>
  <si>
    <t>Муниципальная программа "Управление и распоряжение муниципальным имуществом"</t>
  </si>
  <si>
    <t>0200000000</t>
  </si>
  <si>
    <t>Муниципальная программа "Экология и благоустройство"</t>
  </si>
  <si>
    <t>0300000000</t>
  </si>
  <si>
    <t>Муниципальная программа "Развитие транспортной системы"</t>
  </si>
  <si>
    <t>0400000000</t>
  </si>
  <si>
    <t>Муниципальная программа"Обеспечение пожарной безопасности и жизнедеятельности населения"</t>
  </si>
  <si>
    <t>Выполнение функций органами местного самоуправления по пожарной безопасности</t>
  </si>
  <si>
    <t>0500000000</t>
  </si>
  <si>
    <t>Муниципальная программа "Развитие культуры в муниципальном образовании"</t>
  </si>
  <si>
    <t>0700000000</t>
  </si>
  <si>
    <t>Муниципальная программа "Забота"</t>
  </si>
  <si>
    <t>0800000000</t>
  </si>
  <si>
    <t>Непрограммные мероприятия</t>
  </si>
  <si>
    <t>3400000000</t>
  </si>
  <si>
    <t>ВСЕГО РАСХОДОВ</t>
  </si>
  <si>
    <t>04000S5170</t>
  </si>
  <si>
    <t>070001403А</t>
  </si>
  <si>
    <t>Выравнивание обеспеченности муниципальных образований по реализации ими их отдельных расходных обязательств</t>
  </si>
  <si>
    <t>Иные бюджетные ассигнования</t>
  </si>
  <si>
    <t>0100072010</t>
  </si>
  <si>
    <t>Проведение выборов и референдумов</t>
  </si>
  <si>
    <t>07000L4670</t>
  </si>
  <si>
    <t>Софинансирование  субсидии местным бюджетам на обеспечение развития и укрепления материально- технической базы муниципальных домов культуры</t>
  </si>
  <si>
    <t>Передача части полномочий для решения вопросов  местного значения поселения в области градостроительной деятельности</t>
  </si>
  <si>
    <t>3400070080</t>
  </si>
  <si>
    <t>0100015560</t>
  </si>
  <si>
    <t xml:space="preserve">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</si>
  <si>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</si>
  <si>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Софинансирование к субсидии из местного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</si>
  <si>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</si>
  <si>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</si>
  <si>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01000S5160</t>
  </si>
  <si>
    <t>Передача осуществления части полномочий по осуществлению контроля за исполнением бюджета МО Коныпское сельское поселение</t>
  </si>
  <si>
    <t>Межбюджетные трансферты</t>
  </si>
  <si>
    <t>0100070120</t>
  </si>
  <si>
    <t>Утверждено постановлением администрации Коныпского сельского поселения Кирово-Чепецкого района Кировской области от 13.07.2023 № 32</t>
  </si>
  <si>
    <t>Распределение бюджетных ассигнований по целевым статьям (муниципальным программам сельского поселения и непрограммным направлениям деятельности) группам видов расходов классификации расходов бюджетов за первое полугодие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</si>
</sst>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1"/>
      <name val="Arial Cyr"/>
    </font>
    <font>
      <sz val="8"/>
      <name val="Arial Cy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0">
    <xf numFmtId="0" fontId="0" fillId="0" borderId="0"/>
    <xf numFmtId="0" fontId="1" fillId="0" borderId="0">
      <alignment horizontal="center"/>
    </xf>
    <xf numFmtId="49" fontId="2" fillId="0" borderId="0">
      <alignment horizontal="right"/>
    </xf>
    <xf numFmtId="0" fontId="1" fillId="0" borderId="1">
      <alignment horizontal="center"/>
    </xf>
    <xf numFmtId="0" fontId="2" fillId="0" borderId="2">
      <alignment horizontal="center" vertical="top" wrapText="1"/>
    </xf>
    <xf numFmtId="49" fontId="2" fillId="0" borderId="2">
      <alignment horizontal="center" vertical="top" wrapText="1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 shrinkToFit="1"/>
    </xf>
    <xf numFmtId="49" fontId="2" fillId="0" borderId="3">
      <alignment horizontal="center" vertical="center" shrinkToFit="1"/>
    </xf>
    <xf numFmtId="0" fontId="2" fillId="0" borderId="4">
      <alignment horizontal="left" wrapText="1"/>
    </xf>
    <xf numFmtId="0" fontId="2" fillId="0" borderId="5">
      <alignment horizontal="center" shrinkToFit="1"/>
    </xf>
    <xf numFmtId="49" fontId="2" fillId="0" borderId="6">
      <alignment horizontal="center"/>
    </xf>
    <xf numFmtId="4" fontId="2" fillId="0" borderId="6">
      <alignment horizontal="right" shrinkToFit="1"/>
    </xf>
    <xf numFmtId="4" fontId="2" fillId="0" borderId="7">
      <alignment horizontal="right" shrinkToFit="1"/>
    </xf>
    <xf numFmtId="0" fontId="2" fillId="0" borderId="8">
      <alignment horizontal="left" wrapText="1"/>
    </xf>
    <xf numFmtId="0" fontId="2" fillId="0" borderId="9">
      <alignment horizontal="center" shrinkToFit="1"/>
    </xf>
    <xf numFmtId="49" fontId="2" fillId="0" borderId="10">
      <alignment horizontal="center"/>
    </xf>
    <xf numFmtId="164" fontId="2" fillId="0" borderId="10">
      <alignment horizontal="right" shrinkToFit="1"/>
    </xf>
    <xf numFmtId="164" fontId="2" fillId="0" borderId="11">
      <alignment horizontal="right" shrinkToFit="1"/>
    </xf>
    <xf numFmtId="0" fontId="2" fillId="0" borderId="12">
      <alignment horizontal="left" wrapText="1"/>
    </xf>
    <xf numFmtId="49" fontId="2" fillId="0" borderId="13">
      <alignment horizontal="center" wrapText="1"/>
    </xf>
    <xf numFmtId="49" fontId="2" fillId="0" borderId="14">
      <alignment horizontal="center" wrapText="1"/>
    </xf>
    <xf numFmtId="4" fontId="2" fillId="0" borderId="14">
      <alignment horizontal="right" wrapText="1"/>
    </xf>
    <xf numFmtId="4" fontId="2" fillId="0" borderId="15">
      <alignment horizontal="right" wrapText="1"/>
    </xf>
    <xf numFmtId="0" fontId="2" fillId="0" borderId="16">
      <alignment horizontal="left" wrapText="1"/>
    </xf>
    <xf numFmtId="49" fontId="2" fillId="0" borderId="17">
      <alignment horizontal="center" shrinkToFit="1"/>
    </xf>
    <xf numFmtId="49" fontId="2" fillId="0" borderId="18">
      <alignment horizontal="center"/>
    </xf>
    <xf numFmtId="4" fontId="2" fillId="0" borderId="18">
      <alignment horizontal="right" shrinkToFit="1"/>
    </xf>
    <xf numFmtId="49" fontId="2" fillId="0" borderId="19">
      <alignment horizontal="center"/>
    </xf>
  </cellStyleXfs>
  <cellXfs count="67">
    <xf numFmtId="0" fontId="0" fillId="0" borderId="0" xfId="0"/>
    <xf numFmtId="0" fontId="1" fillId="0" borderId="0" xfId="1" applyNumberFormat="1" applyAlignment="1" applyProtection="1"/>
    <xf numFmtId="0" fontId="1" fillId="0" borderId="0" xfId="1" applyNumberFormat="1" applyAlignment="1"/>
    <xf numFmtId="0" fontId="4" fillId="0" borderId="2" xfId="6" applyNumberFormat="1" applyFont="1" applyProtection="1">
      <alignment horizontal="center" vertical="center"/>
    </xf>
    <xf numFmtId="0" fontId="4" fillId="0" borderId="3" xfId="8" applyNumberFormat="1" applyFont="1" applyProtection="1">
      <alignment horizontal="center" vertical="center" shrinkToFit="1"/>
    </xf>
    <xf numFmtId="49" fontId="4" fillId="0" borderId="3" xfId="9" applyNumberFormat="1" applyFont="1" applyProtection="1">
      <alignment horizontal="center" vertical="center" shrinkToFit="1"/>
    </xf>
    <xf numFmtId="0" fontId="4" fillId="0" borderId="4" xfId="10" applyNumberFormat="1" applyFont="1" applyProtection="1">
      <alignment horizontal="left" wrapText="1"/>
    </xf>
    <xf numFmtId="0" fontId="4" fillId="0" borderId="8" xfId="15" applyNumberFormat="1" applyFont="1" applyProtection="1">
      <alignment horizontal="left" wrapText="1"/>
    </xf>
    <xf numFmtId="0" fontId="4" fillId="0" borderId="12" xfId="20" applyNumberFormat="1" applyFont="1" applyProtection="1">
      <alignment horizontal="left" wrapText="1"/>
    </xf>
    <xf numFmtId="0" fontId="4" fillId="0" borderId="16" xfId="25" applyNumberFormat="1" applyFont="1" applyProtection="1">
      <alignment horizontal="left" wrapText="1"/>
    </xf>
    <xf numFmtId="49" fontId="4" fillId="0" borderId="6" xfId="12" applyNumberFormat="1" applyFont="1" applyAlignment="1" applyProtection="1">
      <alignment horizontal="center" vertical="center"/>
    </xf>
    <xf numFmtId="4" fontId="4" fillId="0" borderId="6" xfId="13" applyNumberFormat="1" applyFont="1" applyAlignment="1" applyProtection="1">
      <alignment horizontal="center" vertical="center" shrinkToFit="1"/>
    </xf>
    <xf numFmtId="165" fontId="4" fillId="0" borderId="7" xfId="14" applyNumberFormat="1" applyFont="1" applyAlignment="1" applyProtection="1">
      <alignment horizontal="center" vertical="center" shrinkToFit="1"/>
    </xf>
    <xf numFmtId="49" fontId="4" fillId="0" borderId="10" xfId="17" applyNumberFormat="1" applyFont="1" applyAlignment="1" applyProtection="1">
      <alignment horizontal="center" vertical="center"/>
    </xf>
    <xf numFmtId="164" fontId="4" fillId="0" borderId="10" xfId="18" applyNumberFormat="1" applyFont="1" applyAlignment="1" applyProtection="1">
      <alignment horizontal="center" vertical="center" shrinkToFit="1"/>
    </xf>
    <xf numFmtId="164" fontId="4" fillId="0" borderId="11" xfId="19" applyNumberFormat="1" applyFont="1" applyAlignment="1" applyProtection="1">
      <alignment horizontal="center" vertical="center" shrinkToFit="1"/>
    </xf>
    <xf numFmtId="49" fontId="4" fillId="0" borderId="14" xfId="22" applyNumberFormat="1" applyFont="1" applyAlignment="1" applyProtection="1">
      <alignment horizontal="center" vertical="center" wrapText="1"/>
    </xf>
    <xf numFmtId="4" fontId="4" fillId="0" borderId="14" xfId="23" applyNumberFormat="1" applyFont="1" applyAlignment="1" applyProtection="1">
      <alignment horizontal="center" vertical="center" wrapText="1"/>
    </xf>
    <xf numFmtId="49" fontId="4" fillId="0" borderId="18" xfId="27" applyNumberFormat="1" applyFont="1" applyAlignment="1" applyProtection="1">
      <alignment horizontal="center" vertical="center"/>
    </xf>
    <xf numFmtId="4" fontId="4" fillId="0" borderId="18" xfId="28" applyNumberFormat="1" applyFont="1" applyAlignment="1" applyProtection="1">
      <alignment horizontal="center" vertical="center" shrinkToFit="1"/>
    </xf>
    <xf numFmtId="49" fontId="4" fillId="0" borderId="19" xfId="29" applyNumberFormat="1" applyFont="1" applyAlignment="1" applyProtection="1">
      <alignment horizontal="center" vertical="center"/>
    </xf>
    <xf numFmtId="0" fontId="3" fillId="0" borderId="0" xfId="0" applyFont="1" applyAlignment="1">
      <alignment horizontal="left"/>
    </xf>
    <xf numFmtId="0" fontId="6" fillId="0" borderId="12" xfId="20" applyNumberFormat="1" applyFont="1" applyProtection="1">
      <alignment horizontal="left" wrapText="1"/>
    </xf>
    <xf numFmtId="49" fontId="6" fillId="0" borderId="14" xfId="22" applyNumberFormat="1" applyFont="1" applyAlignment="1" applyProtection="1">
      <alignment horizontal="center" vertical="center" wrapText="1"/>
    </xf>
    <xf numFmtId="0" fontId="6" fillId="0" borderId="12" xfId="20" applyNumberFormat="1" applyFont="1" applyAlignment="1" applyProtection="1">
      <alignment horizontal="left" vertical="center" wrapText="1"/>
    </xf>
    <xf numFmtId="165" fontId="4" fillId="0" borderId="15" xfId="14" applyNumberFormat="1" applyFont="1" applyBorder="1" applyAlignment="1" applyProtection="1">
      <alignment horizontal="center" vertical="center" shrinkToFit="1"/>
    </xf>
    <xf numFmtId="4" fontId="4" fillId="0" borderId="25" xfId="14" applyNumberFormat="1" applyFont="1" applyBorder="1" applyAlignment="1" applyProtection="1">
      <alignment horizontal="center" vertical="center" shrinkToFit="1"/>
    </xf>
    <xf numFmtId="4" fontId="4" fillId="0" borderId="22" xfId="14" applyNumberFormat="1" applyFont="1" applyBorder="1" applyAlignment="1" applyProtection="1">
      <alignment horizontal="center" vertical="center" shrinkToFit="1"/>
    </xf>
    <xf numFmtId="4" fontId="6" fillId="0" borderId="22" xfId="14" applyNumberFormat="1" applyFont="1" applyBorder="1" applyAlignment="1" applyProtection="1">
      <alignment horizontal="center" vertical="center" shrinkToFit="1"/>
    </xf>
    <xf numFmtId="4" fontId="6" fillId="0" borderId="23" xfId="14" applyNumberFormat="1" applyFont="1" applyBorder="1" applyAlignment="1" applyProtection="1">
      <alignment horizontal="center" vertical="center" shrinkToFit="1"/>
    </xf>
    <xf numFmtId="0" fontId="4" fillId="0" borderId="12" xfId="20" applyNumberFormat="1" applyFont="1" applyAlignment="1" applyProtection="1">
      <alignment horizontal="left" vertical="top" wrapText="1"/>
    </xf>
    <xf numFmtId="0" fontId="4" fillId="0" borderId="12" xfId="20" applyNumberFormat="1" applyFont="1" applyAlignment="1" applyProtection="1">
      <alignment horizontal="left" vertical="center" wrapText="1"/>
    </xf>
    <xf numFmtId="4" fontId="6" fillId="2" borderId="24" xfId="14" applyNumberFormat="1" applyFont="1" applyFill="1" applyBorder="1" applyAlignment="1" applyProtection="1">
      <alignment horizontal="center" vertical="center" shrinkToFit="1"/>
    </xf>
    <xf numFmtId="4" fontId="4" fillId="0" borderId="26" xfId="14" applyNumberFormat="1" applyFont="1" applyBorder="1" applyAlignment="1" applyProtection="1">
      <alignment horizontal="center" vertical="center" shrinkToFit="1"/>
    </xf>
    <xf numFmtId="0" fontId="7" fillId="0" borderId="27" xfId="0" applyFont="1" applyBorder="1" applyAlignment="1">
      <alignment vertical="center" wrapText="1"/>
    </xf>
    <xf numFmtId="0" fontId="7" fillId="0" borderId="26" xfId="0" applyFont="1" applyBorder="1" applyAlignment="1">
      <alignment vertical="top" wrapText="1"/>
    </xf>
    <xf numFmtId="0" fontId="4" fillId="0" borderId="25" xfId="20" applyNumberFormat="1" applyFont="1" applyBorder="1" applyProtection="1">
      <alignment horizontal="left" wrapText="1"/>
    </xf>
    <xf numFmtId="49" fontId="4" fillId="0" borderId="28" xfId="22" applyNumberFormat="1" applyFont="1" applyBorder="1" applyAlignment="1" applyProtection="1">
      <alignment horizontal="center" vertical="center" wrapText="1"/>
    </xf>
    <xf numFmtId="4" fontId="4" fillId="0" borderId="29" xfId="14" applyNumberFormat="1" applyFont="1" applyBorder="1" applyAlignment="1" applyProtection="1">
      <alignment horizontal="center" vertical="center" shrinkToFit="1"/>
    </xf>
    <xf numFmtId="4" fontId="4" fillId="0" borderId="30" xfId="14" applyNumberFormat="1" applyFont="1" applyBorder="1" applyAlignment="1" applyProtection="1">
      <alignment horizontal="center" vertical="center" shrinkToFit="1"/>
    </xf>
    <xf numFmtId="0" fontId="0" fillId="0" borderId="26" xfId="0" applyBorder="1"/>
    <xf numFmtId="4" fontId="6" fillId="0" borderId="30" xfId="14" applyNumberFormat="1" applyFont="1" applyBorder="1" applyAlignment="1" applyProtection="1">
      <alignment horizontal="center" vertical="center" shrinkToFit="1"/>
    </xf>
    <xf numFmtId="4" fontId="4" fillId="0" borderId="31" xfId="14" applyNumberFormat="1" applyFont="1" applyBorder="1" applyAlignment="1" applyProtection="1">
      <alignment horizontal="center" vertical="center" shrinkToFit="1"/>
    </xf>
    <xf numFmtId="0" fontId="3" fillId="0" borderId="32" xfId="0" applyFont="1" applyBorder="1" applyAlignment="1">
      <alignment horizontal="left" vertical="center" wrapText="1" indent="2"/>
    </xf>
    <xf numFmtId="0" fontId="3" fillId="0" borderId="3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" xfId="3" applyNumberFormat="1" applyFont="1" applyAlignment="1" applyProtection="1">
      <alignment horizontal="center" wrapText="1"/>
    </xf>
    <xf numFmtId="0" fontId="4" fillId="0" borderId="2" xfId="4" applyNumberFormat="1" applyFont="1" applyProtection="1">
      <alignment horizontal="center" vertical="top" wrapText="1"/>
    </xf>
    <xf numFmtId="0" fontId="4" fillId="0" borderId="2" xfId="4" applyNumberFormat="1" applyFont="1">
      <alignment horizontal="center" vertical="top" wrapText="1"/>
    </xf>
    <xf numFmtId="49" fontId="4" fillId="0" borderId="2" xfId="5" applyNumberFormat="1" applyFont="1" applyProtection="1">
      <alignment horizontal="center" vertical="top" wrapText="1"/>
    </xf>
    <xf numFmtId="49" fontId="4" fillId="0" borderId="2" xfId="5" applyNumberFormat="1" applyFont="1">
      <alignment horizontal="center" vertical="top" wrapText="1"/>
    </xf>
    <xf numFmtId="49" fontId="3" fillId="0" borderId="0" xfId="0" applyNumberFormat="1" applyFont="1" applyAlignment="1">
      <alignment horizontal="left" wrapText="1" readingOrder="1"/>
    </xf>
    <xf numFmtId="2" fontId="6" fillId="2" borderId="14" xfId="23" applyNumberFormat="1" applyFont="1" applyFill="1" applyAlignment="1" applyProtection="1">
      <alignment horizontal="center" vertical="center" wrapText="1"/>
    </xf>
    <xf numFmtId="2" fontId="4" fillId="0" borderId="14" xfId="23" applyNumberFormat="1" applyFont="1" applyAlignment="1" applyProtection="1">
      <alignment horizontal="center" vertical="center" wrapText="1"/>
    </xf>
    <xf numFmtId="2" fontId="4" fillId="0" borderId="20" xfId="23" applyNumberFormat="1" applyFont="1" applyBorder="1" applyAlignment="1" applyProtection="1">
      <alignment horizontal="center" vertical="center" wrapText="1"/>
    </xf>
    <xf numFmtId="2" fontId="0" fillId="0" borderId="26" xfId="0" applyNumberFormat="1" applyBorder="1"/>
    <xf numFmtId="2" fontId="6" fillId="0" borderId="14" xfId="23" applyNumberFormat="1" applyFont="1" applyAlignment="1" applyProtection="1">
      <alignment horizontal="center" vertical="center" wrapText="1"/>
    </xf>
    <xf numFmtId="2" fontId="6" fillId="0" borderId="20" xfId="23" applyNumberFormat="1" applyFont="1" applyBorder="1" applyAlignment="1" applyProtection="1">
      <alignment horizontal="center" vertical="center" wrapText="1"/>
    </xf>
    <xf numFmtId="0" fontId="8" fillId="0" borderId="27" xfId="0" applyFont="1" applyBorder="1" applyAlignment="1">
      <alignment horizontal="left" vertical="center" wrapText="1" indent="2"/>
    </xf>
    <xf numFmtId="0" fontId="8" fillId="0" borderId="27" xfId="0" applyFont="1" applyBorder="1" applyAlignment="1">
      <alignment horizontal="center" vertical="center" wrapText="1"/>
    </xf>
    <xf numFmtId="4" fontId="6" fillId="0" borderId="31" xfId="14" applyNumberFormat="1" applyFont="1" applyBorder="1" applyAlignment="1" applyProtection="1">
      <alignment horizontal="center" vertical="center" shrinkToFit="1"/>
    </xf>
    <xf numFmtId="0" fontId="8" fillId="0" borderId="32" xfId="0" applyFont="1" applyBorder="1" applyAlignment="1">
      <alignment horizontal="left" vertical="center" wrapText="1" indent="2"/>
    </xf>
    <xf numFmtId="0" fontId="8" fillId="0" borderId="32" xfId="0" applyFont="1" applyBorder="1" applyAlignment="1">
      <alignment horizontal="center" vertical="center" wrapText="1"/>
    </xf>
    <xf numFmtId="4" fontId="6" fillId="0" borderId="21" xfId="14" applyNumberFormat="1" applyFont="1" applyBorder="1" applyAlignment="1" applyProtection="1">
      <alignment horizontal="center" vertical="center" shrinkToFit="1"/>
    </xf>
    <xf numFmtId="0" fontId="9" fillId="0" borderId="27" xfId="0" applyFont="1" applyBorder="1" applyAlignment="1">
      <alignment horizontal="left" vertical="center" wrapText="1" indent="2"/>
    </xf>
    <xf numFmtId="2" fontId="10" fillId="2" borderId="14" xfId="23" applyNumberFormat="1" applyFont="1" applyFill="1" applyAlignment="1" applyProtection="1">
      <alignment horizontal="center" vertical="center" wrapText="1"/>
    </xf>
    <xf numFmtId="2" fontId="10" fillId="0" borderId="14" xfId="23" applyNumberFormat="1" applyFont="1" applyAlignment="1" applyProtection="1">
      <alignment horizontal="center" vertical="center" wrapText="1"/>
    </xf>
  </cellXfs>
  <cellStyles count="30">
    <cellStyle name="xl23" xfId="1"/>
    <cellStyle name="xl28" xfId="4"/>
    <cellStyle name="xl29" xfId="6"/>
    <cellStyle name="xl30" xfId="10"/>
    <cellStyle name="xl31" xfId="15"/>
    <cellStyle name="xl38" xfId="7"/>
    <cellStyle name="xl43" xfId="12"/>
    <cellStyle name="xl44" xfId="17"/>
    <cellStyle name="xl48" xfId="5"/>
    <cellStyle name="xl50" xfId="13"/>
    <cellStyle name="xl68" xfId="3"/>
    <cellStyle name="xl73" xfId="20"/>
    <cellStyle name="xl75" xfId="25"/>
    <cellStyle name="xl77" xfId="11"/>
    <cellStyle name="xl78" xfId="16"/>
    <cellStyle name="xl79" xfId="21"/>
    <cellStyle name="xl81" xfId="26"/>
    <cellStyle name="xl83" xfId="8"/>
    <cellStyle name="xl84" xfId="22"/>
    <cellStyle name="xl85" xfId="27"/>
    <cellStyle name="xl86" xfId="9"/>
    <cellStyle name="xl87" xfId="18"/>
    <cellStyle name="xl88" xfId="23"/>
    <cellStyle name="xl89" xfId="28"/>
    <cellStyle name="xl90" xfId="2"/>
    <cellStyle name="xl91" xfId="14"/>
    <cellStyle name="xl92" xfId="19"/>
    <cellStyle name="xl93" xfId="24"/>
    <cellStyle name="xl94" xfId="29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topLeftCell="A85" workbookViewId="0">
      <selection activeCell="F96" sqref="F96"/>
    </sheetView>
  </sheetViews>
  <sheetFormatPr defaultRowHeight="15" x14ac:dyDescent="0.25"/>
  <cols>
    <col min="1" max="1" width="32.28515625" customWidth="1"/>
    <col min="2" max="2" width="16" customWidth="1"/>
    <col min="3" max="3" width="12.140625" customWidth="1"/>
    <col min="4" max="4" width="21.5703125" customWidth="1"/>
    <col min="5" max="5" width="17.85546875" customWidth="1"/>
    <col min="6" max="6" width="9.28515625" customWidth="1"/>
  </cols>
  <sheetData>
    <row r="1" spans="1:6" ht="15" customHeight="1" x14ac:dyDescent="0.25">
      <c r="D1" s="45" t="s">
        <v>72</v>
      </c>
      <c r="E1" s="45"/>
      <c r="F1" s="21"/>
    </row>
    <row r="2" spans="1:6" ht="69.75" customHeight="1" x14ac:dyDescent="0.25">
      <c r="A2" s="1"/>
      <c r="B2" s="2"/>
      <c r="C2" s="2"/>
      <c r="D2" s="51" t="s">
        <v>114</v>
      </c>
      <c r="E2" s="51"/>
      <c r="F2" s="51"/>
    </row>
    <row r="3" spans="1:6" ht="82.5" customHeight="1" x14ac:dyDescent="0.3">
      <c r="A3" s="46" t="s">
        <v>115</v>
      </c>
      <c r="B3" s="46"/>
      <c r="C3" s="46"/>
      <c r="D3" s="46"/>
      <c r="E3" s="46"/>
      <c r="F3" s="46"/>
    </row>
    <row r="4" spans="1:6" ht="15" customHeight="1" x14ac:dyDescent="0.25">
      <c r="A4" s="47" t="s">
        <v>0</v>
      </c>
      <c r="B4" s="47" t="s">
        <v>46</v>
      </c>
      <c r="C4" s="47" t="s">
        <v>48</v>
      </c>
      <c r="D4" s="49" t="s">
        <v>1</v>
      </c>
      <c r="E4" s="49" t="s">
        <v>2</v>
      </c>
      <c r="F4" s="47" t="s">
        <v>51</v>
      </c>
    </row>
    <row r="5" spans="1:6" ht="15" customHeight="1" x14ac:dyDescent="0.25">
      <c r="A5" s="48"/>
      <c r="B5" s="48"/>
      <c r="C5" s="48"/>
      <c r="D5" s="50"/>
      <c r="E5" s="50"/>
      <c r="F5" s="48"/>
    </row>
    <row r="6" spans="1:6" ht="23.25" customHeight="1" x14ac:dyDescent="0.25">
      <c r="A6" s="48"/>
      <c r="B6" s="48"/>
      <c r="C6" s="48"/>
      <c r="D6" s="50"/>
      <c r="E6" s="50"/>
      <c r="F6" s="48"/>
    </row>
    <row r="7" spans="1:6" ht="16.5" thickBot="1" x14ac:dyDescent="0.3">
      <c r="A7" s="3">
        <v>1</v>
      </c>
      <c r="B7" s="4">
        <v>2</v>
      </c>
      <c r="C7" s="4">
        <v>3</v>
      </c>
      <c r="D7" s="5" t="s">
        <v>73</v>
      </c>
      <c r="E7" s="5" t="s">
        <v>74</v>
      </c>
      <c r="F7" s="5" t="s">
        <v>3</v>
      </c>
    </row>
    <row r="8" spans="1:6" ht="16.5" hidden="1" thickBot="1" x14ac:dyDescent="0.3">
      <c r="A8" s="6" t="s">
        <v>4</v>
      </c>
      <c r="B8" s="10" t="s">
        <v>47</v>
      </c>
      <c r="C8" s="10" t="s">
        <v>49</v>
      </c>
      <c r="D8" s="11">
        <v>4920589</v>
      </c>
      <c r="E8" s="11">
        <v>912444.52</v>
      </c>
      <c r="F8" s="12">
        <f>E8/D8*100</f>
        <v>18.543400393733354</v>
      </c>
    </row>
    <row r="9" spans="1:6" ht="16.5" hidden="1" thickBot="1" x14ac:dyDescent="0.3">
      <c r="A9" s="7" t="s">
        <v>6</v>
      </c>
      <c r="B9" s="13" t="s">
        <v>7</v>
      </c>
      <c r="C9" s="13" t="s">
        <v>7</v>
      </c>
      <c r="D9" s="14"/>
      <c r="E9" s="14"/>
      <c r="F9" s="15"/>
    </row>
    <row r="10" spans="1:6" ht="51" customHeight="1" thickBot="1" x14ac:dyDescent="0.3">
      <c r="A10" s="22" t="s">
        <v>75</v>
      </c>
      <c r="B10" s="23" t="s">
        <v>76</v>
      </c>
      <c r="C10" s="23" t="s">
        <v>49</v>
      </c>
      <c r="D10" s="65">
        <f>D16+D18+D20+D27+D34+D36+D38+D42</f>
        <v>3622602.7</v>
      </c>
      <c r="E10" s="65">
        <f>E16+E18+E20+E27+E34+E36+E38+E42</f>
        <v>1378279.54</v>
      </c>
      <c r="F10" s="32">
        <f>E10/D10*100</f>
        <v>38.046665730139274</v>
      </c>
    </row>
    <row r="11" spans="1:6" ht="63" hidden="1" x14ac:dyDescent="0.25">
      <c r="A11" s="8" t="s">
        <v>9</v>
      </c>
      <c r="B11" s="16" t="s">
        <v>47</v>
      </c>
      <c r="C11" s="16" t="s">
        <v>49</v>
      </c>
      <c r="D11" s="53">
        <v>443300</v>
      </c>
      <c r="E11" s="53">
        <v>96999.28</v>
      </c>
      <c r="F11" s="26">
        <f t="shared" ref="F11:F49" si="0">E11/D11*100</f>
        <v>21.881182043762688</v>
      </c>
    </row>
    <row r="12" spans="1:6" ht="111" hidden="1" thickBot="1" x14ac:dyDescent="0.3">
      <c r="A12" s="34" t="s">
        <v>105</v>
      </c>
      <c r="B12" s="16" t="s">
        <v>104</v>
      </c>
      <c r="C12" s="16" t="s">
        <v>49</v>
      </c>
      <c r="D12" s="53">
        <v>4000</v>
      </c>
      <c r="E12" s="54">
        <v>0</v>
      </c>
      <c r="F12" s="33">
        <f>E12/D12*100</f>
        <v>0</v>
      </c>
    </row>
    <row r="13" spans="1:6" ht="63" hidden="1" x14ac:dyDescent="0.25">
      <c r="A13" s="8" t="s">
        <v>20</v>
      </c>
      <c r="B13" s="16" t="s">
        <v>104</v>
      </c>
      <c r="C13" s="16" t="s">
        <v>8</v>
      </c>
      <c r="D13" s="53">
        <v>4000</v>
      </c>
      <c r="E13" s="54">
        <v>0</v>
      </c>
      <c r="F13" s="33">
        <f t="shared" ref="F13:F14" si="1">E13/D13*100</f>
        <v>0</v>
      </c>
    </row>
    <row r="14" spans="1:6" ht="141.75" hidden="1" x14ac:dyDescent="0.25">
      <c r="A14" s="35" t="s">
        <v>107</v>
      </c>
      <c r="B14" s="16" t="s">
        <v>106</v>
      </c>
      <c r="C14" s="16" t="s">
        <v>49</v>
      </c>
      <c r="D14" s="53">
        <v>40</v>
      </c>
      <c r="E14" s="54">
        <v>40</v>
      </c>
      <c r="F14" s="33">
        <f t="shared" si="1"/>
        <v>100</v>
      </c>
    </row>
    <row r="15" spans="1:6" ht="63" hidden="1" x14ac:dyDescent="0.25">
      <c r="A15" s="8" t="s">
        <v>20</v>
      </c>
      <c r="B15" s="16" t="s">
        <v>106</v>
      </c>
      <c r="C15" s="16" t="s">
        <v>8</v>
      </c>
      <c r="D15" s="53">
        <v>40</v>
      </c>
      <c r="E15" s="54">
        <v>40</v>
      </c>
      <c r="F15" s="33">
        <f>E15/D15*100</f>
        <v>100</v>
      </c>
    </row>
    <row r="16" spans="1:6" ht="174" thickBot="1" x14ac:dyDescent="0.3">
      <c r="A16" s="58" t="s">
        <v>108</v>
      </c>
      <c r="B16" s="59" t="s">
        <v>110</v>
      </c>
      <c r="C16" s="23" t="s">
        <v>49</v>
      </c>
      <c r="D16" s="56">
        <f>D17</f>
        <v>100</v>
      </c>
      <c r="E16" s="56">
        <f>E17</f>
        <v>0</v>
      </c>
      <c r="F16" s="60">
        <f>E16/D16*100</f>
        <v>0</v>
      </c>
    </row>
    <row r="17" spans="1:6" ht="158.25" thickBot="1" x14ac:dyDescent="0.3">
      <c r="A17" s="43" t="s">
        <v>108</v>
      </c>
      <c r="B17" s="44" t="s">
        <v>110</v>
      </c>
      <c r="C17" s="44">
        <v>100</v>
      </c>
      <c r="D17" s="53">
        <v>100</v>
      </c>
      <c r="E17" s="54">
        <v>0</v>
      </c>
      <c r="F17" s="42">
        <f>E17/D17*100</f>
        <v>0</v>
      </c>
    </row>
    <row r="18" spans="1:6" ht="142.5" thickBot="1" x14ac:dyDescent="0.3">
      <c r="A18" s="61" t="s">
        <v>109</v>
      </c>
      <c r="B18" s="62">
        <v>100015160</v>
      </c>
      <c r="C18" s="23" t="s">
        <v>49</v>
      </c>
      <c r="D18" s="56">
        <v>2700</v>
      </c>
      <c r="E18" s="57">
        <v>0</v>
      </c>
      <c r="F18" s="60">
        <f>E18/D18*100</f>
        <v>0</v>
      </c>
    </row>
    <row r="19" spans="1:6" ht="158.25" thickBot="1" x14ac:dyDescent="0.3">
      <c r="A19" s="43" t="s">
        <v>108</v>
      </c>
      <c r="B19" s="44">
        <v>100015160</v>
      </c>
      <c r="C19" s="44">
        <v>100</v>
      </c>
      <c r="D19" s="53">
        <v>2700</v>
      </c>
      <c r="E19" s="54">
        <v>0</v>
      </c>
      <c r="F19" s="42">
        <f>E19/D19*100</f>
        <v>0</v>
      </c>
    </row>
    <row r="20" spans="1:6" ht="63.75" thickBot="1" x14ac:dyDescent="0.3">
      <c r="A20" s="22" t="s">
        <v>10</v>
      </c>
      <c r="B20" s="23" t="s">
        <v>50</v>
      </c>
      <c r="C20" s="23" t="s">
        <v>49</v>
      </c>
      <c r="D20" s="56">
        <f>D21+D26</f>
        <v>716100</v>
      </c>
      <c r="E20" s="56">
        <f>E21+E26</f>
        <v>299824.78000000003</v>
      </c>
      <c r="F20" s="63">
        <f t="shared" si="0"/>
        <v>41.869121631057119</v>
      </c>
    </row>
    <row r="21" spans="1:6" ht="142.5" thickBot="1" x14ac:dyDescent="0.3">
      <c r="A21" s="8" t="s">
        <v>11</v>
      </c>
      <c r="B21" s="16" t="s">
        <v>50</v>
      </c>
      <c r="C21" s="16" t="s">
        <v>54</v>
      </c>
      <c r="D21" s="53">
        <v>675000</v>
      </c>
      <c r="E21" s="54">
        <v>299824.78000000003</v>
      </c>
      <c r="F21" s="27">
        <f t="shared" si="0"/>
        <v>44.418485925925935</v>
      </c>
    </row>
    <row r="22" spans="1:6" ht="45.75" hidden="1" customHeight="1" thickBot="1" x14ac:dyDescent="0.3">
      <c r="A22" s="8" t="s">
        <v>12</v>
      </c>
      <c r="B22" s="16" t="s">
        <v>50</v>
      </c>
      <c r="C22" s="16" t="s">
        <v>52</v>
      </c>
      <c r="D22" s="53">
        <v>443300</v>
      </c>
      <c r="E22" s="54">
        <v>96999.28</v>
      </c>
      <c r="F22" s="27">
        <f t="shared" si="0"/>
        <v>21.881182043762688</v>
      </c>
    </row>
    <row r="23" spans="1:6" ht="48" hidden="1" thickBot="1" x14ac:dyDescent="0.3">
      <c r="A23" s="8" t="s">
        <v>13</v>
      </c>
      <c r="B23" s="16" t="s">
        <v>14</v>
      </c>
      <c r="C23" s="16" t="s">
        <v>14</v>
      </c>
      <c r="D23" s="53">
        <v>340500</v>
      </c>
      <c r="E23" s="54">
        <v>80575.25</v>
      </c>
      <c r="F23" s="27">
        <f t="shared" si="0"/>
        <v>23.663803230543319</v>
      </c>
    </row>
    <row r="24" spans="1:6" ht="95.25" hidden="1" thickBot="1" x14ac:dyDescent="0.3">
      <c r="A24" s="8" t="s">
        <v>15</v>
      </c>
      <c r="B24" s="16" t="s">
        <v>16</v>
      </c>
      <c r="C24" s="16" t="s">
        <v>16</v>
      </c>
      <c r="D24" s="53">
        <v>102800</v>
      </c>
      <c r="E24" s="54">
        <v>16424.03</v>
      </c>
      <c r="F24" s="27">
        <f t="shared" si="0"/>
        <v>15.97668287937743</v>
      </c>
    </row>
    <row r="25" spans="1:6" ht="126.75" hidden="1" thickBot="1" x14ac:dyDescent="0.3">
      <c r="A25" s="8" t="s">
        <v>17</v>
      </c>
      <c r="B25" s="16" t="s">
        <v>47</v>
      </c>
      <c r="C25" s="16" t="s">
        <v>49</v>
      </c>
      <c r="D25" s="53">
        <v>1055250</v>
      </c>
      <c r="E25" s="54">
        <v>202465.96</v>
      </c>
      <c r="F25" s="27">
        <f t="shared" si="0"/>
        <v>19.186539682539681</v>
      </c>
    </row>
    <row r="26" spans="1:6" ht="66.75" customHeight="1" thickBot="1" x14ac:dyDescent="0.3">
      <c r="A26" s="8" t="s">
        <v>20</v>
      </c>
      <c r="B26" s="16" t="s">
        <v>50</v>
      </c>
      <c r="C26" s="16" t="s">
        <v>8</v>
      </c>
      <c r="D26" s="53">
        <v>41100</v>
      </c>
      <c r="E26" s="54"/>
      <c r="F26" s="27"/>
    </row>
    <row r="27" spans="1:6" ht="33" customHeight="1" thickBot="1" x14ac:dyDescent="0.3">
      <c r="A27" s="22" t="s">
        <v>77</v>
      </c>
      <c r="B27" s="23" t="s">
        <v>53</v>
      </c>
      <c r="C27" s="23" t="s">
        <v>49</v>
      </c>
      <c r="D27" s="52">
        <f>D28+D32+D33</f>
        <v>2766702.7</v>
      </c>
      <c r="E27" s="52">
        <f>E28+E32+E33</f>
        <v>1025209.24</v>
      </c>
      <c r="F27" s="28">
        <f t="shared" si="0"/>
        <v>37.055273051202789</v>
      </c>
    </row>
    <row r="28" spans="1:6" ht="142.5" thickBot="1" x14ac:dyDescent="0.3">
      <c r="A28" s="8" t="s">
        <v>11</v>
      </c>
      <c r="B28" s="16" t="s">
        <v>53</v>
      </c>
      <c r="C28" s="16" t="s">
        <v>54</v>
      </c>
      <c r="D28" s="53">
        <v>2316900</v>
      </c>
      <c r="E28" s="54">
        <v>820820.82</v>
      </c>
      <c r="F28" s="27">
        <f t="shared" si="0"/>
        <v>35.427546290301692</v>
      </c>
    </row>
    <row r="29" spans="1:6" ht="48" hidden="1" customHeight="1" thickBot="1" x14ac:dyDescent="0.3">
      <c r="A29" s="8" t="s">
        <v>12</v>
      </c>
      <c r="B29" s="16" t="s">
        <v>53</v>
      </c>
      <c r="C29" s="16" t="s">
        <v>52</v>
      </c>
      <c r="D29" s="53">
        <v>811200</v>
      </c>
      <c r="E29" s="54">
        <v>176189.34</v>
      </c>
      <c r="F29" s="27">
        <f t="shared" si="0"/>
        <v>21.71959319526627</v>
      </c>
    </row>
    <row r="30" spans="1:6" ht="48" hidden="1" thickBot="1" x14ac:dyDescent="0.3">
      <c r="A30" s="8" t="s">
        <v>13</v>
      </c>
      <c r="B30" s="16" t="s">
        <v>18</v>
      </c>
      <c r="C30" s="16" t="s">
        <v>18</v>
      </c>
      <c r="D30" s="53">
        <v>623000</v>
      </c>
      <c r="E30" s="54">
        <v>148325.44</v>
      </c>
      <c r="F30" s="27">
        <f t="shared" si="0"/>
        <v>23.808256821829858</v>
      </c>
    </row>
    <row r="31" spans="1:6" ht="95.25" hidden="1" thickBot="1" x14ac:dyDescent="0.3">
      <c r="A31" s="8" t="s">
        <v>15</v>
      </c>
      <c r="B31" s="16" t="s">
        <v>19</v>
      </c>
      <c r="C31" s="16" t="s">
        <v>19</v>
      </c>
      <c r="D31" s="53">
        <v>188200</v>
      </c>
      <c r="E31" s="54">
        <v>27863.9</v>
      </c>
      <c r="F31" s="27">
        <f t="shared" si="0"/>
        <v>14.805472901168971</v>
      </c>
    </row>
    <row r="32" spans="1:6" ht="63" customHeight="1" thickBot="1" x14ac:dyDescent="0.3">
      <c r="A32" s="8" t="s">
        <v>20</v>
      </c>
      <c r="B32" s="16" t="s">
        <v>53</v>
      </c>
      <c r="C32" s="16" t="s">
        <v>8</v>
      </c>
      <c r="D32" s="53">
        <v>437702.7</v>
      </c>
      <c r="E32" s="54">
        <v>204388.42</v>
      </c>
      <c r="F32" s="27">
        <f t="shared" si="0"/>
        <v>46.695718349464151</v>
      </c>
    </row>
    <row r="33" spans="1:6" ht="33.75" customHeight="1" thickBot="1" x14ac:dyDescent="0.3">
      <c r="A33" s="8" t="s">
        <v>23</v>
      </c>
      <c r="B33" s="16" t="s">
        <v>53</v>
      </c>
      <c r="C33" s="16" t="s">
        <v>56</v>
      </c>
      <c r="D33" s="53">
        <v>12100</v>
      </c>
      <c r="E33" s="54">
        <v>0</v>
      </c>
      <c r="F33" s="27">
        <f t="shared" si="0"/>
        <v>0</v>
      </c>
    </row>
    <row r="34" spans="1:6" ht="93" customHeight="1" thickBot="1" x14ac:dyDescent="0.3">
      <c r="A34" s="64" t="s">
        <v>111</v>
      </c>
      <c r="B34" s="23" t="s">
        <v>113</v>
      </c>
      <c r="C34" s="23" t="s">
        <v>49</v>
      </c>
      <c r="D34" s="56">
        <v>1500</v>
      </c>
      <c r="E34" s="57">
        <v>0</v>
      </c>
      <c r="F34" s="28">
        <f t="shared" si="0"/>
        <v>0</v>
      </c>
    </row>
    <row r="35" spans="1:6" ht="38.25" customHeight="1" thickBot="1" x14ac:dyDescent="0.3">
      <c r="A35" s="43" t="s">
        <v>112</v>
      </c>
      <c r="B35" s="16" t="s">
        <v>113</v>
      </c>
      <c r="C35" s="16" t="s">
        <v>59</v>
      </c>
      <c r="D35" s="53">
        <v>1500</v>
      </c>
      <c r="E35" s="54">
        <v>0</v>
      </c>
      <c r="F35" s="27">
        <f t="shared" si="0"/>
        <v>0</v>
      </c>
    </row>
    <row r="36" spans="1:6" ht="48" thickBot="1" x14ac:dyDescent="0.3">
      <c r="A36" s="22" t="s">
        <v>30</v>
      </c>
      <c r="B36" s="23" t="s">
        <v>61</v>
      </c>
      <c r="C36" s="23" t="s">
        <v>49</v>
      </c>
      <c r="D36" s="56">
        <v>1700</v>
      </c>
      <c r="E36" s="57">
        <v>0</v>
      </c>
      <c r="F36" s="28">
        <f>E36/D36*100</f>
        <v>0</v>
      </c>
    </row>
    <row r="37" spans="1:6" ht="32.25" thickBot="1" x14ac:dyDescent="0.3">
      <c r="A37" s="8" t="s">
        <v>23</v>
      </c>
      <c r="B37" s="16" t="s">
        <v>61</v>
      </c>
      <c r="C37" s="16" t="s">
        <v>56</v>
      </c>
      <c r="D37" s="53">
        <v>1700</v>
      </c>
      <c r="E37" s="54">
        <v>0</v>
      </c>
      <c r="F37" s="27">
        <f>E37/D37*100</f>
        <v>0</v>
      </c>
    </row>
    <row r="38" spans="1:6" ht="111" thickBot="1" x14ac:dyDescent="0.3">
      <c r="A38" s="22" t="s">
        <v>28</v>
      </c>
      <c r="B38" s="23" t="s">
        <v>58</v>
      </c>
      <c r="C38" s="23" t="s">
        <v>49</v>
      </c>
      <c r="D38" s="56">
        <v>4000</v>
      </c>
      <c r="E38" s="57">
        <v>4000</v>
      </c>
      <c r="F38" s="28">
        <f t="shared" ref="F38:F42" si="2">E38/D38*100</f>
        <v>100</v>
      </c>
    </row>
    <row r="39" spans="1:6" ht="16.5" thickBot="1" x14ac:dyDescent="0.3">
      <c r="A39" s="8" t="s">
        <v>27</v>
      </c>
      <c r="B39" s="16" t="s">
        <v>58</v>
      </c>
      <c r="C39" s="16" t="s">
        <v>59</v>
      </c>
      <c r="D39" s="53">
        <v>4000</v>
      </c>
      <c r="E39" s="54">
        <v>4000</v>
      </c>
      <c r="F39" s="27">
        <f t="shared" si="2"/>
        <v>100</v>
      </c>
    </row>
    <row r="40" spans="1:6" ht="32.25" hidden="1" thickBot="1" x14ac:dyDescent="0.3">
      <c r="A40" s="8" t="s">
        <v>99</v>
      </c>
      <c r="B40" s="16" t="s">
        <v>98</v>
      </c>
      <c r="C40" s="16" t="s">
        <v>49</v>
      </c>
      <c r="D40" s="53">
        <v>7000</v>
      </c>
      <c r="E40" s="54">
        <v>7000</v>
      </c>
      <c r="F40" s="27">
        <f t="shared" si="2"/>
        <v>100</v>
      </c>
    </row>
    <row r="41" spans="1:6" ht="32.25" hidden="1" thickBot="1" x14ac:dyDescent="0.3">
      <c r="A41" s="8" t="s">
        <v>23</v>
      </c>
      <c r="B41" s="16" t="s">
        <v>98</v>
      </c>
      <c r="C41" s="16" t="s">
        <v>56</v>
      </c>
      <c r="D41" s="53">
        <v>7000</v>
      </c>
      <c r="E41" s="54">
        <v>7000</v>
      </c>
      <c r="F41" s="27">
        <f t="shared" si="2"/>
        <v>100</v>
      </c>
    </row>
    <row r="42" spans="1:6" ht="111" thickBot="1" x14ac:dyDescent="0.3">
      <c r="A42" s="22" t="s">
        <v>32</v>
      </c>
      <c r="B42" s="23" t="s">
        <v>63</v>
      </c>
      <c r="C42" s="23" t="s">
        <v>49</v>
      </c>
      <c r="D42" s="56">
        <f>D43</f>
        <v>129800</v>
      </c>
      <c r="E42" s="56">
        <f>E43</f>
        <v>49245.52</v>
      </c>
      <c r="F42" s="28">
        <f t="shared" si="2"/>
        <v>37.939537750385206</v>
      </c>
    </row>
    <row r="43" spans="1:6" ht="142.5" thickBot="1" x14ac:dyDescent="0.3">
      <c r="A43" s="36" t="s">
        <v>11</v>
      </c>
      <c r="B43" s="37" t="s">
        <v>63</v>
      </c>
      <c r="C43" s="37" t="s">
        <v>54</v>
      </c>
      <c r="D43" s="53">
        <v>129800</v>
      </c>
      <c r="E43" s="54">
        <v>49245.52</v>
      </c>
      <c r="F43" s="38">
        <f>E43/D43*100</f>
        <v>37.939537750385206</v>
      </c>
    </row>
    <row r="44" spans="1:6" ht="15.75" hidden="1" thickBot="1" x14ac:dyDescent="0.3">
      <c r="A44" s="40"/>
      <c r="B44" s="40"/>
      <c r="C44" s="40"/>
      <c r="D44" s="55"/>
      <c r="E44" s="55"/>
      <c r="F44" s="40"/>
    </row>
    <row r="45" spans="1:6" ht="16.5" hidden="1" thickBot="1" x14ac:dyDescent="0.3">
      <c r="A45" s="8"/>
      <c r="B45" s="16"/>
      <c r="C45" s="16"/>
      <c r="D45" s="53"/>
      <c r="E45" s="54"/>
      <c r="F45" s="39"/>
    </row>
    <row r="46" spans="1:6" ht="63.75" hidden="1" thickBot="1" x14ac:dyDescent="0.3">
      <c r="A46" s="8" t="s">
        <v>21</v>
      </c>
      <c r="B46" s="16" t="s">
        <v>57</v>
      </c>
      <c r="C46" s="16" t="s">
        <v>55</v>
      </c>
      <c r="D46" s="53">
        <v>12000</v>
      </c>
      <c r="E46" s="54" t="s">
        <v>24</v>
      </c>
      <c r="F46" s="27">
        <v>0</v>
      </c>
    </row>
    <row r="47" spans="1:6" ht="63.75" hidden="1" thickBot="1" x14ac:dyDescent="0.3">
      <c r="A47" s="8" t="s">
        <v>22</v>
      </c>
      <c r="B47" s="16" t="s">
        <v>25</v>
      </c>
      <c r="C47" s="16" t="s">
        <v>25</v>
      </c>
      <c r="D47" s="53">
        <v>12000</v>
      </c>
      <c r="E47" s="54" t="s">
        <v>24</v>
      </c>
      <c r="F47" s="27" t="e">
        <f t="shared" si="0"/>
        <v>#VALUE!</v>
      </c>
    </row>
    <row r="48" spans="1:6" ht="63.75" hidden="1" thickBot="1" x14ac:dyDescent="0.3">
      <c r="A48" s="8" t="s">
        <v>20</v>
      </c>
      <c r="B48" s="16" t="s">
        <v>63</v>
      </c>
      <c r="C48" s="16" t="s">
        <v>8</v>
      </c>
      <c r="D48" s="53">
        <v>1000</v>
      </c>
      <c r="E48" s="54">
        <v>0</v>
      </c>
      <c r="F48" s="27">
        <v>0</v>
      </c>
    </row>
    <row r="49" spans="1:6" ht="67.5" customHeight="1" thickBot="1" x14ac:dyDescent="0.3">
      <c r="A49" s="22" t="s">
        <v>78</v>
      </c>
      <c r="B49" s="23" t="s">
        <v>79</v>
      </c>
      <c r="C49" s="23" t="s">
        <v>49</v>
      </c>
      <c r="D49" s="66">
        <f>D50</f>
        <v>137300</v>
      </c>
      <c r="E49" s="66">
        <f>E50</f>
        <v>82022.7</v>
      </c>
      <c r="F49" s="28">
        <f t="shared" si="0"/>
        <v>59.739766933721775</v>
      </c>
    </row>
    <row r="50" spans="1:6" ht="48" thickBot="1" x14ac:dyDescent="0.3">
      <c r="A50" s="8" t="s">
        <v>31</v>
      </c>
      <c r="B50" s="16" t="s">
        <v>62</v>
      </c>
      <c r="C50" s="16" t="s">
        <v>49</v>
      </c>
      <c r="D50" s="53">
        <f>D51</f>
        <v>137300</v>
      </c>
      <c r="E50" s="53">
        <f>E51</f>
        <v>82022.7</v>
      </c>
      <c r="F50" s="27">
        <f t="shared" ref="F50:F53" si="3">E50/D50*100</f>
        <v>59.739766933721775</v>
      </c>
    </row>
    <row r="51" spans="1:6" ht="63.75" thickBot="1" x14ac:dyDescent="0.3">
      <c r="A51" s="8" t="s">
        <v>20</v>
      </c>
      <c r="B51" s="16" t="s">
        <v>62</v>
      </c>
      <c r="C51" s="16" t="s">
        <v>8</v>
      </c>
      <c r="D51" s="53">
        <v>137300</v>
      </c>
      <c r="E51" s="54">
        <v>82022.7</v>
      </c>
      <c r="F51" s="27">
        <f t="shared" ref="F51" si="4">E51/D51*100</f>
        <v>59.739766933721775</v>
      </c>
    </row>
    <row r="52" spans="1:6" ht="36.75" hidden="1" customHeight="1" thickBot="1" x14ac:dyDescent="0.3">
      <c r="A52" s="31" t="s">
        <v>97</v>
      </c>
      <c r="B52" s="16" t="s">
        <v>62</v>
      </c>
      <c r="C52" s="16" t="s">
        <v>56</v>
      </c>
      <c r="D52" s="53">
        <v>10000</v>
      </c>
      <c r="E52" s="54">
        <v>1345</v>
      </c>
      <c r="F52" s="27">
        <f t="shared" si="3"/>
        <v>13.450000000000001</v>
      </c>
    </row>
    <row r="53" spans="1:6" ht="53.25" customHeight="1" thickBot="1" x14ac:dyDescent="0.3">
      <c r="A53" s="22" t="s">
        <v>80</v>
      </c>
      <c r="B53" s="23" t="s">
        <v>81</v>
      </c>
      <c r="C53" s="23" t="s">
        <v>49</v>
      </c>
      <c r="D53" s="66">
        <f>D54</f>
        <v>128060</v>
      </c>
      <c r="E53" s="66">
        <f>E54</f>
        <v>92501.14</v>
      </c>
      <c r="F53" s="28">
        <f t="shared" si="3"/>
        <v>72.232656567234116</v>
      </c>
    </row>
    <row r="54" spans="1:6" ht="68.25" customHeight="1" thickBot="1" x14ac:dyDescent="0.3">
      <c r="A54" s="8" t="s">
        <v>35</v>
      </c>
      <c r="B54" s="16" t="s">
        <v>65</v>
      </c>
      <c r="C54" s="16" t="s">
        <v>49</v>
      </c>
      <c r="D54" s="53">
        <f>D55</f>
        <v>128060</v>
      </c>
      <c r="E54" s="53">
        <f>E55</f>
        <v>92501.14</v>
      </c>
      <c r="F54" s="27">
        <f t="shared" ref="F54:F55" si="5">E54/D54*100</f>
        <v>72.232656567234116</v>
      </c>
    </row>
    <row r="55" spans="1:6" ht="71.25" customHeight="1" x14ac:dyDescent="0.25">
      <c r="A55" s="8" t="s">
        <v>20</v>
      </c>
      <c r="B55" s="16" t="s">
        <v>65</v>
      </c>
      <c r="C55" s="16" t="s">
        <v>8</v>
      </c>
      <c r="D55" s="53">
        <v>128060</v>
      </c>
      <c r="E55" s="54">
        <v>92501.14</v>
      </c>
      <c r="F55" s="27">
        <f t="shared" si="5"/>
        <v>72.232656567234116</v>
      </c>
    </row>
    <row r="56" spans="1:6" ht="47.25" customHeight="1" thickBot="1" x14ac:dyDescent="0.3">
      <c r="A56" s="22" t="s">
        <v>82</v>
      </c>
      <c r="B56" s="23" t="s">
        <v>83</v>
      </c>
      <c r="C56" s="23" t="s">
        <v>49</v>
      </c>
      <c r="D56" s="66">
        <f>D58</f>
        <v>1711477</v>
      </c>
      <c r="E56" s="66">
        <f>E58</f>
        <v>385019.36</v>
      </c>
      <c r="F56" s="41">
        <f>E56/D56*100</f>
        <v>22.496321013954613</v>
      </c>
    </row>
    <row r="57" spans="1:6" ht="61.5" hidden="1" customHeight="1" thickBot="1" x14ac:dyDescent="0.3">
      <c r="A57" s="8" t="s">
        <v>20</v>
      </c>
      <c r="B57" s="16" t="s">
        <v>94</v>
      </c>
      <c r="C57" s="16" t="s">
        <v>8</v>
      </c>
      <c r="D57" s="53">
        <v>80000</v>
      </c>
      <c r="E57" s="54">
        <v>0</v>
      </c>
      <c r="F57" s="27">
        <v>0</v>
      </c>
    </row>
    <row r="58" spans="1:6" ht="66.75" customHeight="1" thickBot="1" x14ac:dyDescent="0.3">
      <c r="A58" s="30" t="s">
        <v>20</v>
      </c>
      <c r="B58" s="16" t="s">
        <v>64</v>
      </c>
      <c r="C58" s="16" t="s">
        <v>8</v>
      </c>
      <c r="D58" s="53">
        <v>1711477</v>
      </c>
      <c r="E58" s="54">
        <v>385019.36</v>
      </c>
      <c r="F58" s="27">
        <f>E58/D58*100</f>
        <v>22.496321013954613</v>
      </c>
    </row>
    <row r="59" spans="1:6" ht="69" hidden="1" customHeight="1" thickBot="1" x14ac:dyDescent="0.3">
      <c r="A59" s="8" t="s">
        <v>21</v>
      </c>
      <c r="B59" s="16" t="s">
        <v>64</v>
      </c>
      <c r="C59" s="16" t="s">
        <v>55</v>
      </c>
      <c r="D59" s="53">
        <v>378900</v>
      </c>
      <c r="E59" s="54" t="s">
        <v>24</v>
      </c>
      <c r="F59" s="27">
        <v>0</v>
      </c>
    </row>
    <row r="60" spans="1:6" ht="80.25" customHeight="1" thickBot="1" x14ac:dyDescent="0.3">
      <c r="A60" s="22" t="s">
        <v>84</v>
      </c>
      <c r="B60" s="23" t="s">
        <v>86</v>
      </c>
      <c r="C60" s="23" t="s">
        <v>49</v>
      </c>
      <c r="D60" s="66">
        <v>5000</v>
      </c>
      <c r="E60" s="57">
        <v>0</v>
      </c>
      <c r="F60" s="28">
        <f>E60/D60*100</f>
        <v>0</v>
      </c>
    </row>
    <row r="61" spans="1:6" ht="47.25" hidden="1" customHeight="1" thickBot="1" x14ac:dyDescent="0.3">
      <c r="A61" s="8" t="s">
        <v>85</v>
      </c>
      <c r="B61" s="16" t="s">
        <v>57</v>
      </c>
      <c r="C61" s="16" t="s">
        <v>49</v>
      </c>
      <c r="D61" s="53">
        <v>5000</v>
      </c>
      <c r="E61" s="54">
        <v>2700</v>
      </c>
      <c r="F61" s="27">
        <f>E61/D61*100</f>
        <v>54</v>
      </c>
    </row>
    <row r="62" spans="1:6" ht="66" hidden="1" customHeight="1" thickBot="1" x14ac:dyDescent="0.3">
      <c r="A62" s="8" t="s">
        <v>20</v>
      </c>
      <c r="B62" s="16" t="s">
        <v>57</v>
      </c>
      <c r="C62" s="16" t="s">
        <v>8</v>
      </c>
      <c r="D62" s="53">
        <v>5000</v>
      </c>
      <c r="E62" s="54">
        <v>2700</v>
      </c>
      <c r="F62" s="27">
        <f>E62/D62*100</f>
        <v>54</v>
      </c>
    </row>
    <row r="63" spans="1:6" ht="32.25" thickBot="1" x14ac:dyDescent="0.3">
      <c r="A63" s="8" t="s">
        <v>29</v>
      </c>
      <c r="B63" s="16" t="s">
        <v>60</v>
      </c>
      <c r="C63" s="16" t="s">
        <v>49</v>
      </c>
      <c r="D63" s="53">
        <v>5000</v>
      </c>
      <c r="E63" s="54">
        <v>0</v>
      </c>
      <c r="F63" s="27">
        <v>0</v>
      </c>
    </row>
    <row r="64" spans="1:6" ht="32.25" thickBot="1" x14ac:dyDescent="0.3">
      <c r="A64" s="8" t="s">
        <v>23</v>
      </c>
      <c r="B64" s="16" t="s">
        <v>60</v>
      </c>
      <c r="C64" s="16" t="s">
        <v>56</v>
      </c>
      <c r="D64" s="53">
        <v>5000</v>
      </c>
      <c r="E64" s="54">
        <v>0</v>
      </c>
      <c r="F64" s="27">
        <v>0</v>
      </c>
    </row>
    <row r="65" spans="1:6" ht="48.75" customHeight="1" thickBot="1" x14ac:dyDescent="0.3">
      <c r="A65" s="22" t="s">
        <v>87</v>
      </c>
      <c r="B65" s="23" t="s">
        <v>88</v>
      </c>
      <c r="C65" s="23" t="s">
        <v>49</v>
      </c>
      <c r="D65" s="66">
        <f>D66+D71</f>
        <v>2064650</v>
      </c>
      <c r="E65" s="66">
        <f>E66+E71</f>
        <v>1048831.3799999999</v>
      </c>
      <c r="F65" s="28">
        <f t="shared" ref="F65" si="6">E65/D65*100</f>
        <v>50.799475940232</v>
      </c>
    </row>
    <row r="66" spans="1:6" ht="85.5" customHeight="1" thickBot="1" x14ac:dyDescent="0.3">
      <c r="A66" s="8" t="s">
        <v>96</v>
      </c>
      <c r="B66" s="16" t="s">
        <v>95</v>
      </c>
      <c r="C66" s="16" t="s">
        <v>49</v>
      </c>
      <c r="D66" s="53">
        <f>D67+D68</f>
        <v>462100</v>
      </c>
      <c r="E66" s="54">
        <f>E67+E68</f>
        <v>221500</v>
      </c>
      <c r="F66" s="27">
        <f t="shared" ref="F66:F70" si="7">E66/D66*100</f>
        <v>47.933347760225061</v>
      </c>
    </row>
    <row r="67" spans="1:6" ht="93" customHeight="1" thickBot="1" x14ac:dyDescent="0.3">
      <c r="A67" s="8" t="s">
        <v>11</v>
      </c>
      <c r="B67" s="16" t="s">
        <v>95</v>
      </c>
      <c r="C67" s="16" t="s">
        <v>54</v>
      </c>
      <c r="D67" s="53">
        <v>373100</v>
      </c>
      <c r="E67" s="54">
        <v>177000</v>
      </c>
      <c r="F67" s="27">
        <f t="shared" si="7"/>
        <v>47.440364513535243</v>
      </c>
    </row>
    <row r="68" spans="1:6" ht="29.25" customHeight="1" thickBot="1" x14ac:dyDescent="0.3">
      <c r="A68" s="30" t="s">
        <v>97</v>
      </c>
      <c r="B68" s="16" t="s">
        <v>95</v>
      </c>
      <c r="C68" s="16" t="s">
        <v>56</v>
      </c>
      <c r="D68" s="53">
        <v>89000</v>
      </c>
      <c r="E68" s="54">
        <v>44500</v>
      </c>
      <c r="F68" s="27">
        <f t="shared" si="7"/>
        <v>50</v>
      </c>
    </row>
    <row r="69" spans="1:6" ht="112.5" hidden="1" customHeight="1" thickBot="1" x14ac:dyDescent="0.3">
      <c r="A69" s="30" t="s">
        <v>101</v>
      </c>
      <c r="B69" s="16" t="s">
        <v>100</v>
      </c>
      <c r="C69" s="16" t="s">
        <v>49</v>
      </c>
      <c r="D69" s="53">
        <v>786039</v>
      </c>
      <c r="E69" s="54">
        <v>0</v>
      </c>
      <c r="F69" s="27">
        <f t="shared" si="7"/>
        <v>0</v>
      </c>
    </row>
    <row r="70" spans="1:6" ht="67.5" hidden="1" customHeight="1" thickBot="1" x14ac:dyDescent="0.3">
      <c r="A70" s="8" t="s">
        <v>20</v>
      </c>
      <c r="B70" s="16" t="s">
        <v>100</v>
      </c>
      <c r="C70" s="16" t="s">
        <v>8</v>
      </c>
      <c r="D70" s="53">
        <v>786039</v>
      </c>
      <c r="E70" s="54">
        <v>0</v>
      </c>
      <c r="F70" s="27">
        <f t="shared" si="7"/>
        <v>0</v>
      </c>
    </row>
    <row r="71" spans="1:6" ht="63.75" thickBot="1" x14ac:dyDescent="0.3">
      <c r="A71" s="22" t="s">
        <v>38</v>
      </c>
      <c r="B71" s="23" t="s">
        <v>66</v>
      </c>
      <c r="C71" s="23" t="s">
        <v>49</v>
      </c>
      <c r="D71" s="56">
        <f>D72+D73+D74</f>
        <v>1602550</v>
      </c>
      <c r="E71" s="57">
        <f>E72+E73+E74</f>
        <v>827331.38</v>
      </c>
      <c r="F71" s="28">
        <f t="shared" ref="F71:F74" si="8">E71/D71*100</f>
        <v>51.625932420205302</v>
      </c>
    </row>
    <row r="72" spans="1:6" ht="142.5" thickBot="1" x14ac:dyDescent="0.3">
      <c r="A72" s="8" t="s">
        <v>11</v>
      </c>
      <c r="B72" s="16" t="s">
        <v>66</v>
      </c>
      <c r="C72" s="16" t="s">
        <v>54</v>
      </c>
      <c r="D72" s="53">
        <v>840500</v>
      </c>
      <c r="E72" s="54">
        <v>378595.07</v>
      </c>
      <c r="F72" s="27">
        <f t="shared" si="8"/>
        <v>45.044029744199882</v>
      </c>
    </row>
    <row r="73" spans="1:6" ht="63.75" thickBot="1" x14ac:dyDescent="0.3">
      <c r="A73" s="8" t="s">
        <v>20</v>
      </c>
      <c r="B73" s="16" t="s">
        <v>66</v>
      </c>
      <c r="C73" s="16" t="s">
        <v>8</v>
      </c>
      <c r="D73" s="53">
        <v>738250</v>
      </c>
      <c r="E73" s="54">
        <v>430919.31</v>
      </c>
      <c r="F73" s="27">
        <f t="shared" si="8"/>
        <v>58.370377243481208</v>
      </c>
    </row>
    <row r="74" spans="1:6" ht="32.25" thickBot="1" x14ac:dyDescent="0.3">
      <c r="A74" s="8" t="s">
        <v>23</v>
      </c>
      <c r="B74" s="16" t="s">
        <v>66</v>
      </c>
      <c r="C74" s="16" t="s">
        <v>56</v>
      </c>
      <c r="D74" s="53">
        <v>23800</v>
      </c>
      <c r="E74" s="54">
        <v>17817</v>
      </c>
      <c r="F74" s="27">
        <f t="shared" si="8"/>
        <v>74.861344537815128</v>
      </c>
    </row>
    <row r="75" spans="1:6" ht="32.25" thickBot="1" x14ac:dyDescent="0.3">
      <c r="A75" s="22" t="s">
        <v>89</v>
      </c>
      <c r="B75" s="23" t="s">
        <v>90</v>
      </c>
      <c r="C75" s="23" t="s">
        <v>49</v>
      </c>
      <c r="D75" s="66">
        <f>D76</f>
        <v>21880</v>
      </c>
      <c r="E75" s="66">
        <f>E76</f>
        <v>0</v>
      </c>
      <c r="F75" s="28">
        <f>E75/D75*100</f>
        <v>0</v>
      </c>
    </row>
    <row r="76" spans="1:6" ht="32.25" thickBot="1" x14ac:dyDescent="0.3">
      <c r="A76" s="8" t="s">
        <v>43</v>
      </c>
      <c r="B76" s="16" t="s">
        <v>67</v>
      </c>
      <c r="C76" s="16" t="s">
        <v>49</v>
      </c>
      <c r="D76" s="53">
        <f>D77</f>
        <v>21880</v>
      </c>
      <c r="E76" s="53">
        <f>E77</f>
        <v>0</v>
      </c>
      <c r="F76" s="27">
        <v>0</v>
      </c>
    </row>
    <row r="77" spans="1:6" ht="63.75" thickBot="1" x14ac:dyDescent="0.3">
      <c r="A77" s="8" t="s">
        <v>20</v>
      </c>
      <c r="B77" s="16" t="s">
        <v>67</v>
      </c>
      <c r="C77" s="16" t="s">
        <v>8</v>
      </c>
      <c r="D77" s="53">
        <v>21880</v>
      </c>
      <c r="E77" s="54">
        <v>0</v>
      </c>
      <c r="F77" s="27">
        <v>0</v>
      </c>
    </row>
    <row r="78" spans="1:6" ht="32.25" thickBot="1" x14ac:dyDescent="0.3">
      <c r="A78" s="24" t="s">
        <v>91</v>
      </c>
      <c r="B78" s="23" t="s">
        <v>92</v>
      </c>
      <c r="C78" s="23" t="s">
        <v>49</v>
      </c>
      <c r="D78" s="66">
        <f>D81+D85</f>
        <v>120600</v>
      </c>
      <c r="E78" s="66">
        <f>E81+E85</f>
        <v>47683.05</v>
      </c>
      <c r="F78" s="28">
        <f>E78/D78*100</f>
        <v>39.53818407960199</v>
      </c>
    </row>
    <row r="79" spans="1:6" ht="79.5" hidden="1" thickBot="1" x14ac:dyDescent="0.3">
      <c r="A79" s="8" t="s">
        <v>26</v>
      </c>
      <c r="B79" s="16" t="s">
        <v>71</v>
      </c>
      <c r="C79" s="16" t="s">
        <v>49</v>
      </c>
      <c r="D79" s="53">
        <v>500</v>
      </c>
      <c r="E79" s="54">
        <v>0</v>
      </c>
      <c r="F79" s="27">
        <f>E79/D79*100</f>
        <v>0</v>
      </c>
    </row>
    <row r="80" spans="1:6" ht="16.5" hidden="1" thickBot="1" x14ac:dyDescent="0.3">
      <c r="A80" s="8" t="s">
        <v>27</v>
      </c>
      <c r="B80" s="16" t="s">
        <v>71</v>
      </c>
      <c r="C80" s="16" t="s">
        <v>59</v>
      </c>
      <c r="D80" s="53">
        <v>500</v>
      </c>
      <c r="E80" s="54">
        <v>0</v>
      </c>
      <c r="F80" s="27">
        <v>0</v>
      </c>
    </row>
    <row r="81" spans="1:6" ht="79.5" thickBot="1" x14ac:dyDescent="0.3">
      <c r="A81" s="8" t="s">
        <v>102</v>
      </c>
      <c r="B81" s="16" t="s">
        <v>103</v>
      </c>
      <c r="C81" s="16" t="s">
        <v>49</v>
      </c>
      <c r="D81" s="53">
        <v>6200</v>
      </c>
      <c r="E81" s="54">
        <v>0</v>
      </c>
      <c r="F81" s="27">
        <f>E81/D81*100</f>
        <v>0</v>
      </c>
    </row>
    <row r="82" spans="1:6" ht="16.5" thickBot="1" x14ac:dyDescent="0.3">
      <c r="A82" s="8" t="s">
        <v>27</v>
      </c>
      <c r="B82" s="16" t="s">
        <v>103</v>
      </c>
      <c r="C82" s="16" t="s">
        <v>59</v>
      </c>
      <c r="D82" s="53">
        <v>6200</v>
      </c>
      <c r="E82" s="54">
        <v>0</v>
      </c>
      <c r="F82" s="27">
        <f t="shared" ref="F82:F84" si="9">E82/D82*100</f>
        <v>0</v>
      </c>
    </row>
    <row r="83" spans="1:6" ht="95.25" hidden="1" thickBot="1" x14ac:dyDescent="0.3">
      <c r="A83" s="8" t="s">
        <v>33</v>
      </c>
      <c r="B83" s="16" t="s">
        <v>68</v>
      </c>
      <c r="C83" s="16" t="s">
        <v>49</v>
      </c>
      <c r="D83" s="53">
        <v>500</v>
      </c>
      <c r="E83" s="54">
        <v>0</v>
      </c>
      <c r="F83" s="27">
        <f t="shared" si="9"/>
        <v>0</v>
      </c>
    </row>
    <row r="84" spans="1:6" ht="16.5" hidden="1" thickBot="1" x14ac:dyDescent="0.3">
      <c r="A84" s="8" t="s">
        <v>27</v>
      </c>
      <c r="B84" s="16" t="s">
        <v>68</v>
      </c>
      <c r="C84" s="16" t="s">
        <v>59</v>
      </c>
      <c r="D84" s="53">
        <v>500</v>
      </c>
      <c r="E84" s="54">
        <v>0</v>
      </c>
      <c r="F84" s="27">
        <f t="shared" si="9"/>
        <v>0</v>
      </c>
    </row>
    <row r="85" spans="1:6" ht="48" thickBot="1" x14ac:dyDescent="0.3">
      <c r="A85" s="8" t="s">
        <v>39</v>
      </c>
      <c r="B85" s="16" t="s">
        <v>69</v>
      </c>
      <c r="C85" s="16" t="s">
        <v>49</v>
      </c>
      <c r="D85" s="53">
        <f>D88</f>
        <v>114400</v>
      </c>
      <c r="E85" s="53">
        <f>E88</f>
        <v>47683.05</v>
      </c>
      <c r="F85" s="27">
        <f t="shared" ref="F85:F89" si="10">E85/D85*100</f>
        <v>41.680987762237763</v>
      </c>
    </row>
    <row r="86" spans="1:6" ht="32.25" hidden="1" thickBot="1" x14ac:dyDescent="0.3">
      <c r="A86" s="8" t="s">
        <v>40</v>
      </c>
      <c r="B86" s="16" t="s">
        <v>69</v>
      </c>
      <c r="C86" s="16" t="s">
        <v>70</v>
      </c>
      <c r="D86" s="53">
        <v>113600</v>
      </c>
      <c r="E86" s="54">
        <v>32630.1</v>
      </c>
      <c r="F86" s="27">
        <f t="shared" si="10"/>
        <v>28.72367957746479</v>
      </c>
    </row>
    <row r="87" spans="1:6" ht="48" hidden="1" thickBot="1" x14ac:dyDescent="0.3">
      <c r="A87" s="8" t="s">
        <v>39</v>
      </c>
      <c r="B87" s="16" t="s">
        <v>69</v>
      </c>
      <c r="C87" s="16" t="s">
        <v>49</v>
      </c>
      <c r="D87" s="53">
        <v>113600</v>
      </c>
      <c r="E87" s="54">
        <v>32630.1</v>
      </c>
      <c r="F87" s="27">
        <f t="shared" si="10"/>
        <v>28.72367957746479</v>
      </c>
    </row>
    <row r="88" spans="1:6" ht="32.25" thickBot="1" x14ac:dyDescent="0.3">
      <c r="A88" s="8" t="s">
        <v>40</v>
      </c>
      <c r="B88" s="16" t="s">
        <v>69</v>
      </c>
      <c r="C88" s="16" t="s">
        <v>70</v>
      </c>
      <c r="D88" s="53">
        <v>114400</v>
      </c>
      <c r="E88" s="54">
        <v>47683.05</v>
      </c>
      <c r="F88" s="27">
        <f t="shared" ref="F88" si="11">E88/D88*100</f>
        <v>41.680987762237763</v>
      </c>
    </row>
    <row r="89" spans="1:6" ht="15.75" x14ac:dyDescent="0.25">
      <c r="A89" s="22" t="s">
        <v>93</v>
      </c>
      <c r="B89" s="23"/>
      <c r="C89" s="23"/>
      <c r="D89" s="56">
        <f>D10+D49+D53+D56+D60+D65+D75+D78</f>
        <v>7811569.7000000002</v>
      </c>
      <c r="E89" s="56">
        <f>E10+E49+E53+E56+E60+E65+E75+E78</f>
        <v>3034337.1699999995</v>
      </c>
      <c r="F89" s="29">
        <f>E89/D89*100</f>
        <v>38.844141274192296</v>
      </c>
    </row>
    <row r="90" spans="1:6" ht="63" hidden="1" x14ac:dyDescent="0.25">
      <c r="A90" s="8" t="s">
        <v>22</v>
      </c>
      <c r="B90" s="16" t="s">
        <v>34</v>
      </c>
      <c r="C90" s="16" t="s">
        <v>34</v>
      </c>
      <c r="D90" s="17">
        <v>416437</v>
      </c>
      <c r="E90" s="17" t="s">
        <v>24</v>
      </c>
      <c r="F90" s="25">
        <v>0</v>
      </c>
    </row>
    <row r="91" spans="1:6" ht="63.75" hidden="1" thickBot="1" x14ac:dyDescent="0.3">
      <c r="A91" s="8" t="s">
        <v>22</v>
      </c>
      <c r="B91" s="16" t="s">
        <v>36</v>
      </c>
      <c r="C91" s="16" t="s">
        <v>36</v>
      </c>
      <c r="D91" s="17">
        <v>226000</v>
      </c>
      <c r="E91" s="17">
        <v>82752.259999999995</v>
      </c>
      <c r="F91" s="12">
        <f t="shared" ref="F91" si="12">E91/D91*100</f>
        <v>36.616044247787613</v>
      </c>
    </row>
    <row r="92" spans="1:6" ht="63.75" hidden="1" thickBot="1" x14ac:dyDescent="0.3">
      <c r="A92" s="8" t="s">
        <v>22</v>
      </c>
      <c r="B92" s="16" t="s">
        <v>37</v>
      </c>
      <c r="C92" s="16" t="s">
        <v>37</v>
      </c>
      <c r="D92" s="17">
        <v>2000</v>
      </c>
      <c r="E92" s="17" t="s">
        <v>24</v>
      </c>
      <c r="F92" s="12">
        <v>0</v>
      </c>
    </row>
    <row r="93" spans="1:6" ht="63.75" hidden="1" thickBot="1" x14ac:dyDescent="0.3">
      <c r="A93" s="8" t="s">
        <v>41</v>
      </c>
      <c r="B93" s="16" t="s">
        <v>42</v>
      </c>
      <c r="C93" s="16" t="s">
        <v>42</v>
      </c>
      <c r="D93" s="17">
        <v>113600</v>
      </c>
      <c r="E93" s="17">
        <v>32630.1</v>
      </c>
      <c r="F93" s="12">
        <f t="shared" ref="F93" si="13">E93/D93*100</f>
        <v>28.72367957746479</v>
      </c>
    </row>
    <row r="94" spans="1:6" ht="63" hidden="1" x14ac:dyDescent="0.25">
      <c r="A94" s="8" t="s">
        <v>22</v>
      </c>
      <c r="B94" s="16" t="s">
        <v>44</v>
      </c>
      <c r="C94" s="16" t="s">
        <v>44</v>
      </c>
      <c r="D94" s="17">
        <v>5000</v>
      </c>
      <c r="E94" s="17" t="s">
        <v>24</v>
      </c>
      <c r="F94" s="12">
        <v>0</v>
      </c>
    </row>
    <row r="95" spans="1:6" ht="32.25" hidden="1" thickBot="1" x14ac:dyDescent="0.3">
      <c r="A95" s="9" t="s">
        <v>45</v>
      </c>
      <c r="B95" s="18" t="s">
        <v>5</v>
      </c>
      <c r="C95" s="18" t="s">
        <v>5</v>
      </c>
      <c r="D95" s="19">
        <v>-50535</v>
      </c>
      <c r="E95" s="19">
        <v>11618.28</v>
      </c>
      <c r="F95" s="20" t="s">
        <v>5</v>
      </c>
    </row>
  </sheetData>
  <mergeCells count="9">
    <mergeCell ref="D1:E1"/>
    <mergeCell ref="A3:F3"/>
    <mergeCell ref="B4:B6"/>
    <mergeCell ref="F4:F6"/>
    <mergeCell ref="A4:A6"/>
    <mergeCell ref="C4:C6"/>
    <mergeCell ref="D4:D6"/>
    <mergeCell ref="E4:E6"/>
    <mergeCell ref="D2:F2"/>
  </mergeCells>
  <pageMargins left="0.7" right="0.7" top="0.75" bottom="0.75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2023-07-13T11:07:55Z</dcterms:modified>
</cp:coreProperties>
</file>