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64" i="1" l="1"/>
  <c r="H163" i="1"/>
  <c r="H162" i="1"/>
  <c r="G162" i="1"/>
  <c r="G163" i="1"/>
  <c r="G164" i="1"/>
  <c r="H158" i="1"/>
  <c r="G158" i="1"/>
  <c r="H155" i="1"/>
  <c r="G155" i="1"/>
  <c r="H151" i="1"/>
  <c r="G151" i="1"/>
  <c r="H145" i="1"/>
  <c r="H142" i="1" s="1"/>
  <c r="G145" i="1"/>
  <c r="H143" i="1"/>
  <c r="G143" i="1"/>
  <c r="G127" i="1"/>
  <c r="G129" i="1"/>
  <c r="H130" i="1"/>
  <c r="H129" i="1" s="1"/>
  <c r="H127" i="1" s="1"/>
  <c r="G130" i="1"/>
  <c r="G123" i="1"/>
  <c r="G124" i="1"/>
  <c r="H125" i="1"/>
  <c r="H124" i="1" s="1"/>
  <c r="H123" i="1" s="1"/>
  <c r="G125" i="1"/>
  <c r="H102" i="1"/>
  <c r="G102" i="1"/>
  <c r="H103" i="1"/>
  <c r="G103" i="1"/>
  <c r="H104" i="1"/>
  <c r="G104" i="1"/>
  <c r="H85" i="1"/>
  <c r="H84" i="1"/>
  <c r="H83" i="1" s="1"/>
  <c r="H82" i="1" s="1"/>
  <c r="G82" i="1"/>
  <c r="G83" i="1"/>
  <c r="G84" i="1"/>
  <c r="G85" i="1"/>
  <c r="H57" i="1"/>
  <c r="H71" i="1"/>
  <c r="G71" i="1"/>
  <c r="G57" i="1"/>
  <c r="H60" i="1"/>
  <c r="G60" i="1"/>
  <c r="H72" i="1"/>
  <c r="G72" i="1"/>
  <c r="H63" i="1"/>
  <c r="G63" i="1"/>
  <c r="H61" i="1"/>
  <c r="G61" i="1"/>
  <c r="H19" i="1"/>
  <c r="G19" i="1"/>
  <c r="H20" i="1"/>
  <c r="G20" i="1"/>
  <c r="H21" i="1"/>
  <c r="H25" i="1"/>
  <c r="G25" i="1"/>
  <c r="G21" i="1"/>
  <c r="H13" i="1"/>
  <c r="G13" i="1"/>
  <c r="G12" i="1" s="1"/>
  <c r="G11" i="1" s="1"/>
  <c r="H12" i="1"/>
  <c r="H11" i="1" s="1"/>
  <c r="I100" i="1" l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G161" i="1" l="1"/>
  <c r="H150" i="1"/>
  <c r="G150" i="1"/>
  <c r="H117" i="1"/>
  <c r="G117" i="1"/>
  <c r="I62" i="1"/>
  <c r="I61" i="1"/>
  <c r="G101" i="1" l="1"/>
  <c r="I102" i="1"/>
  <c r="G142" i="1"/>
  <c r="G141" i="1" s="1"/>
  <c r="H141" i="1"/>
  <c r="H161" i="1"/>
  <c r="I103" i="1"/>
  <c r="I105" i="1"/>
  <c r="I104" i="1"/>
  <c r="G140" i="1" l="1"/>
  <c r="H101" i="1"/>
  <c r="I139" i="1"/>
  <c r="I124" i="1"/>
  <c r="I67" i="1"/>
  <c r="I66" i="1"/>
  <c r="I65" i="1"/>
  <c r="I101" i="1" l="1"/>
  <c r="I167" i="1"/>
  <c r="I170" i="1"/>
  <c r="I169" i="1"/>
  <c r="I168" i="1"/>
  <c r="I159" i="1"/>
  <c r="I141" i="1"/>
  <c r="I113" i="1"/>
  <c r="I112" i="1"/>
  <c r="I111" i="1"/>
  <c r="I63" i="1"/>
  <c r="I64" i="1"/>
  <c r="I60" i="1"/>
  <c r="I110" i="1" l="1"/>
  <c r="I11" i="1" l="1"/>
  <c r="I10" i="1"/>
  <c r="I149" i="1" l="1"/>
  <c r="I148" i="1"/>
  <c r="I147" i="1"/>
  <c r="I142" i="1"/>
  <c r="I144" i="1"/>
  <c r="I143" i="1"/>
  <c r="I81" i="1"/>
  <c r="I80" i="1"/>
  <c r="I52" i="1"/>
  <c r="I51" i="1"/>
  <c r="I50" i="1"/>
  <c r="I49" i="1"/>
  <c r="I146" i="1" l="1"/>
  <c r="I145" i="1"/>
  <c r="I123" i="1"/>
  <c r="I126" i="1"/>
  <c r="I125" i="1"/>
  <c r="I86" i="1"/>
  <c r="I69" i="1"/>
  <c r="I68" i="1"/>
  <c r="I34" i="1"/>
  <c r="I33" i="1"/>
  <c r="I32" i="1"/>
  <c r="I8" i="1" l="1"/>
  <c r="I166" i="1"/>
  <c r="I165" i="1"/>
  <c r="I164" i="1"/>
  <c r="I163" i="1"/>
  <c r="I162" i="1"/>
  <c r="I161" i="1"/>
  <c r="I160" i="1"/>
  <c r="I158" i="1"/>
  <c r="I157" i="1"/>
  <c r="I156" i="1"/>
  <c r="I155" i="1"/>
  <c r="I154" i="1"/>
  <c r="I153" i="1"/>
  <c r="I152" i="1"/>
  <c r="I151" i="1"/>
  <c r="I150" i="1"/>
  <c r="I140" i="1"/>
  <c r="I132" i="1"/>
  <c r="I131" i="1"/>
  <c r="I130" i="1"/>
  <c r="I129" i="1"/>
  <c r="I127" i="1"/>
  <c r="I122" i="1"/>
  <c r="I121" i="1"/>
  <c r="I120" i="1"/>
  <c r="I119" i="1"/>
  <c r="I118" i="1"/>
  <c r="I117" i="1"/>
  <c r="I85" i="1"/>
  <c r="I84" i="1"/>
  <c r="I83" i="1"/>
  <c r="I82" i="1"/>
  <c r="I74" i="1"/>
  <c r="I73" i="1"/>
  <c r="I72" i="1"/>
  <c r="I71" i="1"/>
  <c r="I59" i="1"/>
  <c r="I58" i="1"/>
  <c r="I57" i="1"/>
  <c r="I48" i="1"/>
  <c r="I47" i="1"/>
  <c r="I46" i="1"/>
  <c r="I45" i="1"/>
  <c r="I35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6" i="1"/>
  <c r="I15" i="1"/>
  <c r="I14" i="1"/>
  <c r="I13" i="1"/>
  <c r="I12" i="1"/>
</calcChain>
</file>

<file path=xl/sharedStrings.xml><?xml version="1.0" encoding="utf-8"?>
<sst xmlns="http://schemas.openxmlformats.org/spreadsheetml/2006/main" count="832" uniqueCount="193">
  <si>
    <t xml:space="preserve"> Наименование показателя</t>
  </si>
  <si>
    <t>Утвержденные бюджетные назначения</t>
  </si>
  <si>
    <t>Исполнено</t>
  </si>
  <si>
    <t>x</t>
  </si>
  <si>
    <t xml:space="preserve">  ОБЩЕГОСУДАРСТВЕННЫЕ ВОПРОСЫ</t>
  </si>
  <si>
    <t>200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</si>
  <si>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</si>
  <si>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Органы местного самоуправления, глава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</si>
  <si>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</si>
  <si>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</si>
  <si>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</si>
  <si>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>93401020100070010121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</si>
  <si>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</si>
  <si>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93401020100070010129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</si>
  <si>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</si>
  <si>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93401040100070070121</t>
  </si>
  <si>
    <t>93401040100070070129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</si>
  <si>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</si>
  <si>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</si>
  <si>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 для обеспечения государственных (муниципальных) нужд</t>
  </si>
  <si>
    <t>93401040100070070244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</si>
  <si>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</si>
  <si>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</si>
  <si>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налога на имущество организаций и земельного налога</t>
  </si>
  <si>
    <t>93401040100070070851</t>
  </si>
  <si>
    <t xml:space="preserve">  Уплата прочих налогов, сборов</t>
  </si>
  <si>
    <t>93401040100070070852</t>
  </si>
  <si>
    <t>-</t>
  </si>
  <si>
    <t xml:space="preserve">  Выполнение функций органами местного самоуправления по пожарной безопасности</t>
  </si>
  <si>
    <t>93401040500073060244</t>
  </si>
  <si>
    <t xml:space="preserve">  Выполнение  части полномочий для решения вопросов местного значения по жилищно-коммунальному  хозяйству</t>
  </si>
  <si>
    <t xml:space="preserve">  Межбюджетные трансферты</t>
  </si>
  <si>
    <t xml:space="preserve">  Иные межбюджетные трансферты</t>
  </si>
  <si>
    <t xml:space="preserve">  Передача осуществления части полномочий по осуществлению муниципального жилищного контроля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</si>
  <si>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</si>
  <si>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Передача части полномочий по решению вопросов местного значения осуществления внешнего муниципального финансового контроля поселений</t>
  </si>
  <si>
    <t xml:space="preserve">  Резервные фонды</t>
  </si>
  <si>
    <t xml:space="preserve">  Резервные фонды сельского поселения</t>
  </si>
  <si>
    <t xml:space="preserve">  Резервные средства</t>
  </si>
  <si>
    <t xml:space="preserve">  Другие общегосударственные вопросы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</si>
  <si>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</si>
  <si>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</si>
  <si>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Взносы по обязательному социальному страхованию  на выплаты по оплате труда работников и иные выплаты работникам учреждений</t>
  </si>
  <si>
    <t>93401130100070060111</t>
  </si>
  <si>
    <t>93401130100070060119</t>
  </si>
  <si>
    <t xml:space="preserve">  Выполнение других обязательств государства (АСМО)</t>
  </si>
  <si>
    <t xml:space="preserve">  Уплата иных платежей</t>
  </si>
  <si>
    <t>93401130100073050853</t>
  </si>
  <si>
    <t xml:space="preserve">  Обеспечение выполнения функций по муниципальной собственности</t>
  </si>
  <si>
    <t>93401130200070040244</t>
  </si>
  <si>
    <t xml:space="preserve">  Мероприятия в сфере дорожной деятельности</t>
  </si>
  <si>
    <t>93401130300073080111</t>
  </si>
  <si>
    <t>93401130300073080119</t>
  </si>
  <si>
    <t xml:space="preserve">  НАЦИОНАЛЬНАЯ ОБОРОНА</t>
  </si>
  <si>
    <t xml:space="preserve">  Мобилизационная и вневойсковая подготовка</t>
  </si>
  <si>
    <t xml:space="preserve">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</si>
  <si>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93402030100051180121</t>
  </si>
  <si>
    <t>93402030100051180129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</si>
  <si>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</si>
  <si>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</si>
  <si>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Полномочия по ГО и ЧС</t>
  </si>
  <si>
    <t xml:space="preserve">  НАЦИОНАЛЬНАЯ ЭКОНОМИКА</t>
  </si>
  <si>
    <t xml:space="preserve">  Дорожное хозяйство (дорожные фонды)</t>
  </si>
  <si>
    <t>93404090400073020244</t>
  </si>
  <si>
    <t xml:space="preserve">  Другие вопросы в области национальной экономики</t>
  </si>
  <si>
    <t xml:space="preserve">  ЖИЛИЩНО-КОММУНАЛЬНОЕ ХОЗЯЙСТВО</t>
  </si>
  <si>
    <t xml:space="preserve">  Жилищное хозяйство</t>
  </si>
  <si>
    <t>93405010200070040244</t>
  </si>
  <si>
    <t xml:space="preserve">  Благоустройство</t>
  </si>
  <si>
    <t>93405030300015170244</t>
  </si>
  <si>
    <t xml:space="preserve">  Мероприятия  по повышению эффективности энергопотребления и энергосбережения</t>
  </si>
  <si>
    <t>93405030300073030244</t>
  </si>
  <si>
    <t xml:space="preserve">  ОБРАЗОВАНИЕ</t>
  </si>
  <si>
    <t xml:space="preserve">  Молодежная политика и оздоровление детей</t>
  </si>
  <si>
    <t xml:space="preserve">  Мероприятия в сфере молодежной политики</t>
  </si>
  <si>
    <t>93407070600073070244</t>
  </si>
  <si>
    <t xml:space="preserve">  КУЛЬТУРА, КИНЕМАТОГРАФИЯ</t>
  </si>
  <si>
    <t xml:space="preserve">  Культура</t>
  </si>
  <si>
    <t xml:space="preserve">  Содержание и обеспечение деятельности домов культуры,других учреждений культуры</t>
  </si>
  <si>
    <t>93408010700071050111</t>
  </si>
  <si>
    <t>93408010700071050119</t>
  </si>
  <si>
    <t>93408010700071050244</t>
  </si>
  <si>
    <t>93408010700071050851</t>
  </si>
  <si>
    <t xml:space="preserve">  СОЦИАЛЬНАЯ ПОЛИТИКА</t>
  </si>
  <si>
    <t xml:space="preserve">  Пенсионное обеспечение</t>
  </si>
  <si>
    <t xml:space="preserve">  Доплаты к пенсиям, дополнительное пенсионное обеспечение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</si>
  <si>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</si>
  <si>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</si>
  <si>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</si>
  <si>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>93410013400076000321</t>
  </si>
  <si>
    <t xml:space="preserve">  Другие вопросы в области социальной политики</t>
  </si>
  <si>
    <t xml:space="preserve">  Мероприятия в области социальной политики</t>
  </si>
  <si>
    <t>93410060800073010244</t>
  </si>
  <si>
    <t>Результат исполнения бюджета (дефицит / профицит)</t>
  </si>
  <si>
    <t>450</t>
  </si>
  <si>
    <t>Раздел</t>
  </si>
  <si>
    <t>Подраздел</t>
  </si>
  <si>
    <t>Целевая статья</t>
  </si>
  <si>
    <t>7</t>
  </si>
  <si>
    <t>8</t>
  </si>
  <si>
    <t>0000000000</t>
  </si>
  <si>
    <t>Вид расходов</t>
  </si>
  <si>
    <t>000</t>
  </si>
  <si>
    <t>00</t>
  </si>
  <si>
    <t>01</t>
  </si>
  <si>
    <t>02</t>
  </si>
  <si>
    <t>0100070010</t>
  </si>
  <si>
    <t>Исполнение %</t>
  </si>
  <si>
    <t>120</t>
  </si>
  <si>
    <t>04</t>
  </si>
  <si>
    <t xml:space="preserve">  Органы местного самоуправления </t>
  </si>
  <si>
    <t>0100070070</t>
  </si>
  <si>
    <t>100</t>
  </si>
  <si>
    <t>240</t>
  </si>
  <si>
    <t>800</t>
  </si>
  <si>
    <t>850</t>
  </si>
  <si>
    <t>0500073060</t>
  </si>
  <si>
    <t>06</t>
  </si>
  <si>
    <t>0100070140</t>
  </si>
  <si>
    <t>500</t>
  </si>
  <si>
    <t>540</t>
  </si>
  <si>
    <t>11</t>
  </si>
  <si>
    <t>0500075010</t>
  </si>
  <si>
    <t>870</t>
  </si>
  <si>
    <t>13</t>
  </si>
  <si>
    <t>00000000000</t>
  </si>
  <si>
    <t>110</t>
  </si>
  <si>
    <t>0100073050</t>
  </si>
  <si>
    <t>0200070040</t>
  </si>
  <si>
    <t>0300073080</t>
  </si>
  <si>
    <t>03</t>
  </si>
  <si>
    <t>0100051180</t>
  </si>
  <si>
    <t>09</t>
  </si>
  <si>
    <t>0500070130</t>
  </si>
  <si>
    <t>0400073020</t>
  </si>
  <si>
    <t>12</t>
  </si>
  <si>
    <t>05</t>
  </si>
  <si>
    <t>0300073030</t>
  </si>
  <si>
    <t>07</t>
  </si>
  <si>
    <t>0600073070</t>
  </si>
  <si>
    <t>08</t>
  </si>
  <si>
    <t>0700071050</t>
  </si>
  <si>
    <t>10</t>
  </si>
  <si>
    <t>0800073010</t>
  </si>
  <si>
    <t>3400070110</t>
  </si>
  <si>
    <t>3400076000</t>
  </si>
  <si>
    <t>300</t>
  </si>
  <si>
    <t>320</t>
  </si>
  <si>
    <t>3400070090</t>
  </si>
  <si>
    <t>3400070160</t>
  </si>
  <si>
    <t>04000S5170</t>
  </si>
  <si>
    <t>Софинансирование к субсидии из областного бюджета на ППМИ, проектов развития общественной ифраструктуры муниципальных образований и сельских поселений в Кировской области</t>
  </si>
  <si>
    <t>070001403А</t>
  </si>
  <si>
    <t>Иные бюджетные ассигнования</t>
  </si>
  <si>
    <t>Уплата налогов, сборов и иных платежей</t>
  </si>
  <si>
    <t>Выравнивание обеспеченности муниципальных образований по реализации ими их отдельных расходных обязательств</t>
  </si>
  <si>
    <t>0100072010</t>
  </si>
  <si>
    <t>880</t>
  </si>
  <si>
    <t>Обеспечение проведения выборов и референдумов</t>
  </si>
  <si>
    <t>Специальные расходы</t>
  </si>
  <si>
    <t>Проведение выборов и референдумов</t>
  </si>
  <si>
    <t>3400070080</t>
  </si>
  <si>
    <t>07000L4670</t>
  </si>
  <si>
    <t>Софинансирование  субсидии местным бюджетам на обеспечение развития и укрепления материально- технической базы муниципальных домов культуры</t>
  </si>
  <si>
    <t>Передача части полномочий по решению вопросов местного значения поселения в области градостроительной деятельности</t>
  </si>
  <si>
    <t>Передача отдельных полномочий по решению вопросов местного значения по осуществлению земельного контроля в границах  поселения</t>
  </si>
  <si>
    <t>0,00</t>
  </si>
  <si>
    <t>1345</t>
  </si>
  <si>
    <t>Жилищное хозяйство</t>
  </si>
  <si>
    <t>ОБРАЗОВАНИЕ</t>
  </si>
  <si>
    <t>Распорядитель</t>
  </si>
  <si>
    <t>9</t>
  </si>
  <si>
    <t>Администрация Коныпского сельского поселения Кирово-Чепецкого района Кировской области</t>
  </si>
  <si>
    <t>Приложение №3</t>
  </si>
  <si>
    <t>675000,00</t>
  </si>
  <si>
    <t>330721,6</t>
  </si>
  <si>
    <t>3535800,00</t>
  </si>
  <si>
    <t>Организация деятельности народных дружин</t>
  </si>
  <si>
    <t xml:space="preserve">Муниципальная программа  "Развитие муниципального управления" </t>
  </si>
  <si>
    <t>Выравнивание обеспеченности муниципальных образований по реализации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</si>
  <si>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</si>
  <si>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</si>
  <si>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14</t>
  </si>
  <si>
    <t>0100000000</t>
  </si>
  <si>
    <t>0100015160</t>
  </si>
  <si>
    <t>01000S5160</t>
  </si>
  <si>
    <t>347401,7</t>
  </si>
  <si>
    <t>Утверждено постановлением администрации Коныпского сельского поселения Кирово-Чепецкого района Кировской области от 13.07.2023  № 32</t>
  </si>
  <si>
    <t>Распределение бюджетных ассигнований по разделам,подразделам,целевым статьям и видам расходов классификации расходов бюджета МО Коныпское сельское поселение за первое полугодие 2023 г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</si>
  <si>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</si>
  <si>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</si>
  <si>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Передача осуществления части полномочий по осуществлению контроля за исполнением бюджета МО Коныпское сельское поселение</t>
  </si>
  <si>
    <t>0100070120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</si>
</sst>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1"/>
      <name val="Arial Cyr"/>
    </font>
    <font>
      <sz val="8"/>
      <name val="Arial Cy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0">
    <xf numFmtId="0" fontId="0" fillId="0" borderId="0"/>
    <xf numFmtId="0" fontId="1" fillId="0" borderId="0">
      <alignment horizontal="center"/>
    </xf>
    <xf numFmtId="49" fontId="2" fillId="0" borderId="0">
      <alignment horizontal="right"/>
    </xf>
    <xf numFmtId="0" fontId="1" fillId="0" borderId="1">
      <alignment horizontal="center"/>
    </xf>
    <xf numFmtId="0" fontId="2" fillId="0" borderId="2">
      <alignment horizontal="center" vertical="top" wrapText="1"/>
    </xf>
    <xf numFmtId="49" fontId="2" fillId="0" borderId="2">
      <alignment horizontal="center" vertical="top" wrapText="1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 shrinkToFit="1"/>
    </xf>
    <xf numFmtId="49" fontId="2" fillId="0" borderId="3">
      <alignment horizontal="center" vertical="center" shrinkToFit="1"/>
    </xf>
    <xf numFmtId="0" fontId="2" fillId="0" borderId="4">
      <alignment horizontal="left" wrapText="1"/>
    </xf>
    <xf numFmtId="0" fontId="2" fillId="0" borderId="5">
      <alignment horizontal="center" shrinkToFit="1"/>
    </xf>
    <xf numFmtId="49" fontId="2" fillId="0" borderId="6">
      <alignment horizontal="center"/>
    </xf>
    <xf numFmtId="4" fontId="2" fillId="0" borderId="6">
      <alignment horizontal="right" shrinkToFit="1"/>
    </xf>
    <xf numFmtId="4" fontId="2" fillId="0" borderId="7">
      <alignment horizontal="right" shrinkToFit="1"/>
    </xf>
    <xf numFmtId="0" fontId="2" fillId="0" borderId="8">
      <alignment horizontal="left" wrapText="1"/>
    </xf>
    <xf numFmtId="0" fontId="2" fillId="0" borderId="9">
      <alignment horizontal="center" shrinkToFit="1"/>
    </xf>
    <xf numFmtId="49" fontId="2" fillId="0" borderId="10">
      <alignment horizontal="center"/>
    </xf>
    <xf numFmtId="164" fontId="2" fillId="0" borderId="10">
      <alignment horizontal="right" shrinkToFit="1"/>
    </xf>
    <xf numFmtId="164" fontId="2" fillId="0" borderId="11">
      <alignment horizontal="right" shrinkToFit="1"/>
    </xf>
    <xf numFmtId="0" fontId="2" fillId="0" borderId="12">
      <alignment horizontal="left" wrapText="1"/>
    </xf>
    <xf numFmtId="49" fontId="2" fillId="0" borderId="13">
      <alignment horizontal="center" wrapText="1"/>
    </xf>
    <xf numFmtId="49" fontId="2" fillId="0" borderId="14">
      <alignment horizontal="center" wrapText="1"/>
    </xf>
    <xf numFmtId="4" fontId="2" fillId="0" borderId="14">
      <alignment horizontal="right" wrapText="1"/>
    </xf>
    <xf numFmtId="4" fontId="2" fillId="0" borderId="15">
      <alignment horizontal="right" wrapText="1"/>
    </xf>
    <xf numFmtId="0" fontId="2" fillId="0" borderId="16">
      <alignment horizontal="left" wrapText="1"/>
    </xf>
    <xf numFmtId="49" fontId="2" fillId="0" borderId="17">
      <alignment horizontal="center" shrinkToFit="1"/>
    </xf>
    <xf numFmtId="49" fontId="2" fillId="0" borderId="18">
      <alignment horizontal="center"/>
    </xf>
    <xf numFmtId="4" fontId="2" fillId="0" borderId="18">
      <alignment horizontal="right" shrinkToFit="1"/>
    </xf>
    <xf numFmtId="49" fontId="2" fillId="0" borderId="19">
      <alignment horizontal="center"/>
    </xf>
  </cellStyleXfs>
  <cellXfs count="79">
    <xf numFmtId="0" fontId="0" fillId="0" borderId="0" xfId="0"/>
    <xf numFmtId="0" fontId="1" fillId="0" borderId="0" xfId="1" applyNumberFormat="1" applyAlignment="1" applyProtection="1"/>
    <xf numFmtId="0" fontId="1" fillId="0" borderId="0" xfId="1" applyNumberFormat="1" applyAlignment="1"/>
    <xf numFmtId="0" fontId="4" fillId="0" borderId="2" xfId="6" applyNumberFormat="1" applyFont="1" applyProtection="1">
      <alignment horizontal="center" vertical="center"/>
    </xf>
    <xf numFmtId="0" fontId="4" fillId="0" borderId="3" xfId="7" applyNumberFormat="1" applyFont="1" applyProtection="1">
      <alignment horizontal="center" vertical="center"/>
    </xf>
    <xf numFmtId="0" fontId="4" fillId="0" borderId="3" xfId="8" applyNumberFormat="1" applyFont="1" applyProtection="1">
      <alignment horizontal="center" vertical="center" shrinkToFit="1"/>
    </xf>
    <xf numFmtId="49" fontId="4" fillId="0" borderId="3" xfId="9" applyNumberFormat="1" applyFont="1" applyProtection="1">
      <alignment horizontal="center" vertical="center" shrinkToFit="1"/>
    </xf>
    <xf numFmtId="0" fontId="4" fillId="0" borderId="12" xfId="20" applyNumberFormat="1" applyFont="1" applyProtection="1">
      <alignment horizontal="left" wrapText="1"/>
    </xf>
    <xf numFmtId="0" fontId="4" fillId="0" borderId="16" xfId="25" applyNumberFormat="1" applyFont="1" applyProtection="1">
      <alignment horizontal="left" wrapText="1"/>
    </xf>
    <xf numFmtId="165" fontId="4" fillId="0" borderId="7" xfId="14" applyNumberFormat="1" applyFont="1" applyAlignment="1" applyProtection="1">
      <alignment horizontal="center" vertical="center" shrinkToFit="1"/>
    </xf>
    <xf numFmtId="49" fontId="4" fillId="0" borderId="12" xfId="20" applyNumberFormat="1" applyFont="1" applyAlignment="1" applyProtection="1">
      <alignment horizontal="center" vertical="center" wrapText="1"/>
    </xf>
    <xf numFmtId="49" fontId="4" fillId="0" borderId="13" xfId="21" applyNumberFormat="1" applyFont="1" applyAlignment="1" applyProtection="1">
      <alignment horizontal="center" vertical="center" wrapText="1"/>
    </xf>
    <xf numFmtId="49" fontId="4" fillId="0" borderId="14" xfId="22" applyNumberFormat="1" applyFont="1" applyAlignment="1" applyProtection="1">
      <alignment horizontal="center" vertical="center" wrapText="1"/>
    </xf>
    <xf numFmtId="4" fontId="4" fillId="0" borderId="14" xfId="23" applyNumberFormat="1" applyFont="1" applyAlignment="1" applyProtection="1">
      <alignment horizontal="center" vertical="center" wrapText="1"/>
    </xf>
    <xf numFmtId="49" fontId="4" fillId="0" borderId="16" xfId="25" applyNumberFormat="1" applyFont="1" applyAlignment="1" applyProtection="1">
      <alignment horizontal="center" vertical="center" wrapText="1"/>
    </xf>
    <xf numFmtId="49" fontId="4" fillId="0" borderId="17" xfId="26" applyNumberFormat="1" applyFont="1" applyAlignment="1" applyProtection="1">
      <alignment horizontal="center" vertical="center" shrinkToFit="1"/>
    </xf>
    <xf numFmtId="49" fontId="4" fillId="0" borderId="18" xfId="27" applyNumberFormat="1" applyFont="1" applyAlignment="1" applyProtection="1">
      <alignment horizontal="center" vertical="center"/>
    </xf>
    <xf numFmtId="4" fontId="4" fillId="0" borderId="18" xfId="28" applyNumberFormat="1" applyFont="1" applyAlignment="1" applyProtection="1">
      <alignment horizontal="center" vertical="center" shrinkToFit="1"/>
    </xf>
    <xf numFmtId="49" fontId="4" fillId="0" borderId="19" xfId="29" applyNumberFormat="1" applyFont="1" applyAlignment="1" applyProtection="1">
      <alignment horizontal="center" vertical="center"/>
    </xf>
    <xf numFmtId="4" fontId="4" fillId="0" borderId="7" xfId="14" applyNumberFormat="1" applyFont="1" applyAlignment="1" applyProtection="1">
      <alignment horizontal="center" vertical="center" shrinkToFit="1"/>
    </xf>
    <xf numFmtId="49" fontId="4" fillId="0" borderId="22" xfId="21" applyNumberFormat="1" applyFont="1" applyBorder="1" applyAlignment="1" applyProtection="1">
      <alignment horizontal="center" vertical="center" wrapText="1"/>
    </xf>
    <xf numFmtId="0" fontId="4" fillId="0" borderId="21" xfId="20" applyNumberFormat="1" applyFont="1" applyBorder="1" applyProtection="1">
      <alignment horizontal="left" wrapText="1"/>
    </xf>
    <xf numFmtId="49" fontId="4" fillId="0" borderId="21" xfId="20" applyNumberFormat="1" applyFont="1" applyBorder="1" applyAlignment="1" applyProtection="1">
      <alignment horizontal="center" vertical="center" wrapText="1"/>
    </xf>
    <xf numFmtId="0" fontId="4" fillId="0" borderId="21" xfId="20" applyNumberFormat="1" applyFont="1" applyBorder="1" applyAlignment="1" applyProtection="1">
      <alignment horizontal="left" vertical="top" wrapText="1"/>
    </xf>
    <xf numFmtId="0" fontId="3" fillId="0" borderId="21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2" fontId="4" fillId="0" borderId="14" xfId="22" applyNumberFormat="1" applyFont="1" applyAlignment="1" applyProtection="1">
      <alignment horizontal="center" vertical="center" wrapText="1"/>
    </xf>
    <xf numFmtId="2" fontId="4" fillId="0" borderId="14" xfId="23" applyNumberFormat="1" applyFont="1" applyAlignment="1" applyProtection="1">
      <alignment horizontal="center" vertical="center" wrapText="1"/>
    </xf>
    <xf numFmtId="0" fontId="4" fillId="0" borderId="21" xfId="20" applyNumberFormat="1" applyFont="1" applyBorder="1" applyAlignment="1" applyProtection="1">
      <alignment horizontal="left" vertical="center" wrapText="1"/>
    </xf>
    <xf numFmtId="0" fontId="4" fillId="0" borderId="10" xfId="6" applyNumberFormat="1" applyFont="1" applyBorder="1" applyProtection="1">
      <alignment horizontal="center" vertical="center"/>
    </xf>
    <xf numFmtId="0" fontId="4" fillId="0" borderId="21" xfId="20" applyNumberFormat="1" applyFont="1" applyBorder="1" applyAlignment="1" applyProtection="1">
      <alignment horizontal="center" vertical="center" wrapText="1"/>
    </xf>
    <xf numFmtId="49" fontId="0" fillId="0" borderId="0" xfId="0" applyNumberFormat="1"/>
    <xf numFmtId="0" fontId="8" fillId="0" borderId="20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3" applyNumberFormat="1" applyFont="1" applyAlignment="1" applyProtection="1">
      <alignment horizontal="center" wrapText="1"/>
    </xf>
    <xf numFmtId="0" fontId="4" fillId="0" borderId="2" xfId="4" applyNumberFormat="1" applyFont="1" applyProtection="1">
      <alignment horizontal="center" vertical="top" wrapText="1"/>
    </xf>
    <xf numFmtId="0" fontId="4" fillId="0" borderId="2" xfId="4" applyNumberFormat="1" applyFont="1">
      <alignment horizontal="center" vertical="top" wrapText="1"/>
    </xf>
    <xf numFmtId="49" fontId="4" fillId="0" borderId="2" xfId="5" applyNumberFormat="1" applyFont="1" applyProtection="1">
      <alignment horizontal="center" vertical="top" wrapText="1"/>
    </xf>
    <xf numFmtId="49" fontId="4" fillId="0" borderId="2" xfId="5" applyNumberFormat="1" applyFont="1">
      <alignment horizontal="center" vertical="top" wrapText="1"/>
    </xf>
    <xf numFmtId="49" fontId="3" fillId="0" borderId="0" xfId="0" applyNumberFormat="1" applyFont="1" applyAlignment="1">
      <alignment horizontal="left" wrapText="1" readingOrder="1"/>
    </xf>
    <xf numFmtId="0" fontId="4" fillId="0" borderId="10" xfId="4" applyNumberFormat="1" applyFont="1" applyBorder="1" applyAlignment="1" applyProtection="1">
      <alignment horizontal="center" vertical="top" wrapText="1"/>
    </xf>
    <xf numFmtId="0" fontId="4" fillId="0" borderId="27" xfId="4" applyNumberFormat="1" applyFont="1" applyBorder="1" applyAlignment="1" applyProtection="1">
      <alignment horizontal="center" vertical="top" wrapText="1"/>
    </xf>
    <xf numFmtId="0" fontId="4" fillId="0" borderId="14" xfId="4" applyNumberFormat="1" applyFont="1" applyBorder="1" applyAlignment="1" applyProtection="1">
      <alignment horizontal="center" vertical="top" wrapText="1"/>
    </xf>
    <xf numFmtId="49" fontId="7" fillId="0" borderId="32" xfId="12" applyNumberFormat="1" applyFont="1" applyBorder="1" applyAlignment="1" applyProtection="1">
      <alignment horizontal="center" vertical="center"/>
    </xf>
    <xf numFmtId="49" fontId="7" fillId="0" borderId="33" xfId="12" applyNumberFormat="1" applyFont="1" applyBorder="1" applyAlignment="1" applyProtection="1">
      <alignment horizontal="center" vertical="center"/>
    </xf>
    <xf numFmtId="4" fontId="7" fillId="0" borderId="26" xfId="14" applyNumberFormat="1" applyFont="1" applyBorder="1" applyAlignment="1" applyProtection="1">
      <alignment horizontal="center" vertical="center" shrinkToFit="1"/>
    </xf>
    <xf numFmtId="4" fontId="7" fillId="0" borderId="34" xfId="14" applyNumberFormat="1" applyFont="1" applyBorder="1" applyAlignment="1" applyProtection="1">
      <alignment horizontal="center" vertical="center" shrinkToFit="1"/>
    </xf>
    <xf numFmtId="0" fontId="7" fillId="0" borderId="28" xfId="10" applyNumberFormat="1" applyFont="1" applyBorder="1" applyAlignment="1" applyProtection="1">
      <alignment horizontal="center" wrapText="1"/>
    </xf>
    <xf numFmtId="0" fontId="7" fillId="0" borderId="29" xfId="10" applyNumberFormat="1" applyFont="1" applyBorder="1" applyAlignment="1" applyProtection="1">
      <alignment horizontal="center" wrapText="1"/>
    </xf>
    <xf numFmtId="0" fontId="7" fillId="0" borderId="35" xfId="10" applyNumberFormat="1" applyFont="1" applyBorder="1" applyAlignment="1" applyProtection="1">
      <alignment horizontal="center" vertical="center" wrapText="1"/>
    </xf>
    <xf numFmtId="0" fontId="7" fillId="0" borderId="36" xfId="10" applyNumberFormat="1" applyFont="1" applyBorder="1" applyAlignment="1" applyProtection="1">
      <alignment horizontal="center" vertical="center" wrapText="1"/>
    </xf>
    <xf numFmtId="49" fontId="7" fillId="0" borderId="35" xfId="10" applyNumberFormat="1" applyFont="1" applyBorder="1" applyAlignment="1" applyProtection="1">
      <alignment horizontal="center" vertical="center" wrapText="1"/>
    </xf>
    <xf numFmtId="49" fontId="7" fillId="0" borderId="36" xfId="10" applyNumberFormat="1" applyFont="1" applyBorder="1" applyAlignment="1" applyProtection="1">
      <alignment horizontal="center" vertical="center" wrapText="1"/>
    </xf>
    <xf numFmtId="49" fontId="7" fillId="0" borderId="30" xfId="11" applyNumberFormat="1" applyFont="1" applyBorder="1" applyAlignment="1" applyProtection="1">
      <alignment horizontal="center" vertical="center" shrinkToFit="1"/>
    </xf>
    <xf numFmtId="49" fontId="7" fillId="0" borderId="31" xfId="11" applyNumberFormat="1" applyFont="1" applyBorder="1" applyAlignment="1" applyProtection="1">
      <alignment horizontal="center" vertical="center" shrinkToFit="1"/>
    </xf>
    <xf numFmtId="2" fontId="7" fillId="0" borderId="32" xfId="13" applyNumberFormat="1" applyFont="1" applyBorder="1" applyAlignment="1" applyProtection="1">
      <alignment horizontal="center" vertical="center" shrinkToFit="1"/>
    </xf>
    <xf numFmtId="2" fontId="7" fillId="0" borderId="33" xfId="13" applyNumberFormat="1" applyFont="1" applyBorder="1" applyAlignment="1" applyProtection="1">
      <alignment horizontal="center" vertical="center" shrinkToFit="1"/>
    </xf>
    <xf numFmtId="2" fontId="4" fillId="0" borderId="24" xfId="22" applyNumberFormat="1" applyFont="1" applyBorder="1" applyAlignment="1" applyProtection="1">
      <alignment horizontal="center" vertical="center" wrapText="1"/>
    </xf>
    <xf numFmtId="0" fontId="7" fillId="0" borderId="21" xfId="20" applyNumberFormat="1" applyFont="1" applyBorder="1" applyProtection="1">
      <alignment horizontal="left" wrapText="1"/>
    </xf>
    <xf numFmtId="0" fontId="7" fillId="0" borderId="21" xfId="20" applyNumberFormat="1" applyFont="1" applyBorder="1" applyAlignment="1" applyProtection="1">
      <alignment horizontal="center" vertical="center" wrapText="1"/>
    </xf>
    <xf numFmtId="49" fontId="7" fillId="0" borderId="21" xfId="20" applyNumberFormat="1" applyFont="1" applyBorder="1" applyAlignment="1" applyProtection="1">
      <alignment horizontal="center" vertical="center" wrapText="1"/>
    </xf>
    <xf numFmtId="49" fontId="7" fillId="0" borderId="22" xfId="21" applyNumberFormat="1" applyFont="1" applyBorder="1" applyAlignment="1" applyProtection="1">
      <alignment horizontal="center" vertical="center" wrapText="1"/>
    </xf>
    <xf numFmtId="49" fontId="7" fillId="0" borderId="14" xfId="22" applyNumberFormat="1" applyFont="1" applyAlignment="1" applyProtection="1">
      <alignment horizontal="center" vertical="center" wrapText="1"/>
    </xf>
    <xf numFmtId="2" fontId="7" fillId="0" borderId="14" xfId="22" applyNumberFormat="1" applyFont="1" applyAlignment="1" applyProtection="1">
      <alignment horizontal="center" vertical="center" wrapText="1"/>
    </xf>
    <xf numFmtId="4" fontId="7" fillId="0" borderId="7" xfId="14" applyNumberFormat="1" applyFont="1" applyAlignment="1" applyProtection="1">
      <alignment horizontal="center" vertical="center" shrinkToFit="1"/>
    </xf>
    <xf numFmtId="0" fontId="7" fillId="2" borderId="21" xfId="20" applyNumberFormat="1" applyFont="1" applyFill="1" applyBorder="1" applyProtection="1">
      <alignment horizontal="left" wrapText="1"/>
    </xf>
    <xf numFmtId="0" fontId="7" fillId="2" borderId="21" xfId="20" applyNumberFormat="1" applyFont="1" applyFill="1" applyBorder="1" applyAlignment="1" applyProtection="1">
      <alignment horizontal="center" vertical="center" wrapText="1"/>
    </xf>
    <xf numFmtId="49" fontId="7" fillId="2" borderId="21" xfId="20" applyNumberFormat="1" applyFont="1" applyFill="1" applyBorder="1" applyAlignment="1" applyProtection="1">
      <alignment horizontal="center" vertical="center" wrapText="1"/>
    </xf>
    <xf numFmtId="49" fontId="7" fillId="2" borderId="22" xfId="21" applyNumberFormat="1" applyFont="1" applyFill="1" applyBorder="1" applyAlignment="1" applyProtection="1">
      <alignment horizontal="center" vertical="center" wrapText="1"/>
    </xf>
    <xf numFmtId="49" fontId="7" fillId="2" borderId="14" xfId="22" applyNumberFormat="1" applyFont="1" applyFill="1" applyAlignment="1" applyProtection="1">
      <alignment horizontal="center" vertical="center" wrapText="1"/>
    </xf>
    <xf numFmtId="2" fontId="7" fillId="2" borderId="24" xfId="22" applyNumberFormat="1" applyFont="1" applyFill="1" applyBorder="1" applyAlignment="1" applyProtection="1">
      <alignment horizontal="center" vertical="center" wrapText="1"/>
    </xf>
    <xf numFmtId="4" fontId="7" fillId="2" borderId="7" xfId="14" applyNumberFormat="1" applyFont="1" applyFill="1" applyAlignment="1" applyProtection="1">
      <alignment horizontal="center" vertical="center" shrinkToFit="1"/>
    </xf>
    <xf numFmtId="49" fontId="7" fillId="2" borderId="23" xfId="21" applyNumberFormat="1" applyFont="1" applyFill="1" applyBorder="1" applyAlignment="1" applyProtection="1">
      <alignment horizontal="center" vertical="center" wrapText="1"/>
    </xf>
    <xf numFmtId="49" fontId="7" fillId="2" borderId="24" xfId="22" applyNumberFormat="1" applyFont="1" applyFill="1" applyBorder="1" applyAlignment="1" applyProtection="1">
      <alignment horizontal="center" vertical="center" wrapText="1"/>
    </xf>
    <xf numFmtId="4" fontId="7" fillId="2" borderId="25" xfId="14" applyNumberFormat="1" applyFont="1" applyFill="1" applyBorder="1" applyAlignment="1" applyProtection="1">
      <alignment horizontal="center" vertical="center" shrinkToFit="1"/>
    </xf>
    <xf numFmtId="0" fontId="7" fillId="0" borderId="21" xfId="20" applyNumberFormat="1" applyFont="1" applyBorder="1" applyAlignment="1" applyProtection="1">
      <alignment horizontal="left" vertical="top" wrapText="1"/>
    </xf>
    <xf numFmtId="2" fontId="7" fillId="0" borderId="14" xfId="23" applyNumberFormat="1" applyFont="1" applyAlignment="1" applyProtection="1">
      <alignment horizontal="center" vertical="center" wrapText="1"/>
    </xf>
    <xf numFmtId="0" fontId="7" fillId="0" borderId="21" xfId="20" applyNumberFormat="1" applyFont="1" applyBorder="1" applyAlignment="1" applyProtection="1">
      <alignment horizontal="left" vertical="center" wrapText="1"/>
    </xf>
  </cellXfs>
  <cellStyles count="30">
    <cellStyle name="xl23" xfId="1"/>
    <cellStyle name="xl28" xfId="4"/>
    <cellStyle name="xl29" xfId="6"/>
    <cellStyle name="xl30" xfId="10"/>
    <cellStyle name="xl31" xfId="15"/>
    <cellStyle name="xl38" xfId="7"/>
    <cellStyle name="xl43" xfId="12"/>
    <cellStyle name="xl44" xfId="17"/>
    <cellStyle name="xl48" xfId="5"/>
    <cellStyle name="xl50" xfId="13"/>
    <cellStyle name="xl68" xfId="3"/>
    <cellStyle name="xl73" xfId="20"/>
    <cellStyle name="xl75" xfId="25"/>
    <cellStyle name="xl77" xfId="11"/>
    <cellStyle name="xl78" xfId="16"/>
    <cellStyle name="xl79" xfId="21"/>
    <cellStyle name="xl81" xfId="26"/>
    <cellStyle name="xl83" xfId="8"/>
    <cellStyle name="xl84" xfId="22"/>
    <cellStyle name="xl85" xfId="27"/>
    <cellStyle name="xl86" xfId="9"/>
    <cellStyle name="xl87" xfId="18"/>
    <cellStyle name="xl88" xfId="23"/>
    <cellStyle name="xl89" xfId="28"/>
    <cellStyle name="xl90" xfId="2"/>
    <cellStyle name="xl91" xfId="14"/>
    <cellStyle name="xl92" xfId="19"/>
    <cellStyle name="xl93" xfId="24"/>
    <cellStyle name="xl94" xfId="29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2"/>
  <sheetViews>
    <sheetView tabSelected="1" workbookViewId="0">
      <selection activeCell="G173" sqref="G173"/>
    </sheetView>
  </sheetViews>
  <sheetFormatPr defaultRowHeight="15" x14ac:dyDescent="0.25"/>
  <cols>
    <col min="1" max="1" width="32.28515625" customWidth="1"/>
    <col min="2" max="2" width="7" customWidth="1"/>
    <col min="3" max="3" width="8" customWidth="1"/>
    <col min="4" max="4" width="9.5703125" customWidth="1"/>
    <col min="5" max="5" width="16" customWidth="1"/>
    <col min="6" max="6" width="12.140625" customWidth="1"/>
    <col min="7" max="7" width="17.7109375" customWidth="1"/>
    <col min="8" max="8" width="17.140625" customWidth="1"/>
    <col min="9" max="9" width="9.28515625" customWidth="1"/>
  </cols>
  <sheetData>
    <row r="1" spans="1:10" ht="15" customHeight="1" x14ac:dyDescent="0.25">
      <c r="G1" s="34" t="s">
        <v>173</v>
      </c>
      <c r="H1" s="34"/>
      <c r="I1" s="34"/>
    </row>
    <row r="2" spans="1:10" ht="62.25" customHeight="1" x14ac:dyDescent="0.25">
      <c r="A2" s="1"/>
      <c r="B2" s="1"/>
      <c r="C2" s="1"/>
      <c r="D2" s="2"/>
      <c r="E2" s="2"/>
      <c r="F2" s="2"/>
      <c r="G2" s="40" t="s">
        <v>187</v>
      </c>
      <c r="H2" s="40"/>
      <c r="I2" s="40"/>
    </row>
    <row r="3" spans="1:10" ht="90" customHeight="1" x14ac:dyDescent="0.3">
      <c r="A3" s="35" t="s">
        <v>188</v>
      </c>
      <c r="B3" s="35"/>
      <c r="C3" s="35"/>
      <c r="D3" s="35"/>
      <c r="E3" s="35"/>
      <c r="F3" s="35"/>
      <c r="G3" s="35"/>
      <c r="H3" s="35"/>
      <c r="I3" s="35"/>
    </row>
    <row r="4" spans="1:10" ht="15.75" customHeight="1" x14ac:dyDescent="0.25">
      <c r="A4" s="36" t="s">
        <v>0</v>
      </c>
      <c r="B4" s="41" t="s">
        <v>170</v>
      </c>
      <c r="C4" s="36" t="s">
        <v>95</v>
      </c>
      <c r="D4" s="36" t="s">
        <v>96</v>
      </c>
      <c r="E4" s="36" t="s">
        <v>97</v>
      </c>
      <c r="F4" s="36" t="s">
        <v>101</v>
      </c>
      <c r="G4" s="38" t="s">
        <v>1</v>
      </c>
      <c r="H4" s="38" t="s">
        <v>2</v>
      </c>
      <c r="I4" s="36" t="s">
        <v>107</v>
      </c>
    </row>
    <row r="5" spans="1:10" ht="15.75" customHeight="1" x14ac:dyDescent="0.25">
      <c r="A5" s="37"/>
      <c r="B5" s="42"/>
      <c r="C5" s="37"/>
      <c r="D5" s="37"/>
      <c r="E5" s="37"/>
      <c r="F5" s="37"/>
      <c r="G5" s="39"/>
      <c r="H5" s="39"/>
      <c r="I5" s="37"/>
    </row>
    <row r="6" spans="1:10" ht="23.25" customHeight="1" x14ac:dyDescent="0.25">
      <c r="A6" s="37"/>
      <c r="B6" s="43"/>
      <c r="C6" s="37"/>
      <c r="D6" s="37"/>
      <c r="E6" s="37"/>
      <c r="F6" s="37"/>
      <c r="G6" s="39"/>
      <c r="H6" s="39"/>
      <c r="I6" s="37"/>
    </row>
    <row r="7" spans="1:10" ht="16.5" thickBot="1" x14ac:dyDescent="0.3">
      <c r="A7" s="3">
        <v>1</v>
      </c>
      <c r="B7" s="29">
        <v>2</v>
      </c>
      <c r="C7" s="29">
        <v>3</v>
      </c>
      <c r="D7" s="4">
        <v>4</v>
      </c>
      <c r="E7" s="5">
        <v>5</v>
      </c>
      <c r="F7" s="5">
        <v>6</v>
      </c>
      <c r="G7" s="6" t="s">
        <v>98</v>
      </c>
      <c r="H7" s="6" t="s">
        <v>99</v>
      </c>
      <c r="I7" s="6" t="s">
        <v>171</v>
      </c>
    </row>
    <row r="8" spans="1:10" ht="15.75" customHeight="1" x14ac:dyDescent="0.25">
      <c r="A8" s="48" t="s">
        <v>172</v>
      </c>
      <c r="B8" s="50">
        <v>934</v>
      </c>
      <c r="C8" s="52" t="s">
        <v>103</v>
      </c>
      <c r="D8" s="54" t="s">
        <v>103</v>
      </c>
      <c r="E8" s="44" t="s">
        <v>100</v>
      </c>
      <c r="F8" s="44" t="s">
        <v>102</v>
      </c>
      <c r="G8" s="56">
        <v>6309689.2999999998</v>
      </c>
      <c r="H8" s="56">
        <v>1136976.33</v>
      </c>
      <c r="I8" s="46">
        <f>H8/G8*100</f>
        <v>18.019529582859175</v>
      </c>
    </row>
    <row r="9" spans="1:10" ht="49.5" customHeight="1" x14ac:dyDescent="0.25">
      <c r="A9" s="49"/>
      <c r="B9" s="51"/>
      <c r="C9" s="53"/>
      <c r="D9" s="55"/>
      <c r="E9" s="45"/>
      <c r="F9" s="45"/>
      <c r="G9" s="57"/>
      <c r="H9" s="57"/>
      <c r="I9" s="47"/>
    </row>
    <row r="10" spans="1:10" ht="41.25" customHeight="1" thickBot="1" x14ac:dyDescent="0.3">
      <c r="A10" s="66" t="s">
        <v>4</v>
      </c>
      <c r="B10" s="67">
        <v>934</v>
      </c>
      <c r="C10" s="68" t="s">
        <v>104</v>
      </c>
      <c r="D10" s="73" t="s">
        <v>103</v>
      </c>
      <c r="E10" s="74" t="s">
        <v>100</v>
      </c>
      <c r="F10" s="74" t="s">
        <v>102</v>
      </c>
      <c r="G10" s="71" t="s">
        <v>176</v>
      </c>
      <c r="H10" s="71" t="s">
        <v>175</v>
      </c>
      <c r="I10" s="75">
        <f>H10/G10*100</f>
        <v>9.3535154703320309</v>
      </c>
      <c r="J10" s="31"/>
    </row>
    <row r="11" spans="1:10" ht="95.25" thickBot="1" x14ac:dyDescent="0.3">
      <c r="A11" s="66" t="s">
        <v>6</v>
      </c>
      <c r="B11" s="67">
        <v>934</v>
      </c>
      <c r="C11" s="68" t="s">
        <v>104</v>
      </c>
      <c r="D11" s="69" t="s">
        <v>105</v>
      </c>
      <c r="E11" s="70" t="s">
        <v>100</v>
      </c>
      <c r="F11" s="70" t="s">
        <v>102</v>
      </c>
      <c r="G11" s="71">
        <f>G12</f>
        <v>716090</v>
      </c>
      <c r="H11" s="71">
        <f>H12</f>
        <v>299824.78000000003</v>
      </c>
      <c r="I11" s="72">
        <f>H11/G11*100</f>
        <v>41.86970632183106</v>
      </c>
    </row>
    <row r="12" spans="1:10" ht="48" thickBot="1" x14ac:dyDescent="0.3">
      <c r="A12" s="21" t="s">
        <v>7</v>
      </c>
      <c r="B12" s="30">
        <v>934</v>
      </c>
      <c r="C12" s="22" t="s">
        <v>104</v>
      </c>
      <c r="D12" s="20" t="s">
        <v>105</v>
      </c>
      <c r="E12" s="12" t="s">
        <v>106</v>
      </c>
      <c r="F12" s="12" t="s">
        <v>102</v>
      </c>
      <c r="G12" s="58">
        <f>G13+G17</f>
        <v>716090</v>
      </c>
      <c r="H12" s="58">
        <f>H13+H17</f>
        <v>299824.78000000003</v>
      </c>
      <c r="I12" s="19">
        <f t="shared" ref="I12:I74" si="0">H12/G12*100</f>
        <v>41.86970632183106</v>
      </c>
    </row>
    <row r="13" spans="1:10" ht="142.5" thickBot="1" x14ac:dyDescent="0.3">
      <c r="A13" s="21" t="s">
        <v>8</v>
      </c>
      <c r="B13" s="30">
        <v>934</v>
      </c>
      <c r="C13" s="22" t="s">
        <v>104</v>
      </c>
      <c r="D13" s="20" t="s">
        <v>105</v>
      </c>
      <c r="E13" s="12" t="s">
        <v>106</v>
      </c>
      <c r="F13" s="12" t="s">
        <v>112</v>
      </c>
      <c r="G13" s="58" t="str">
        <f>G14</f>
        <v>675000,00</v>
      </c>
      <c r="H13" s="58">
        <f>H14</f>
        <v>299824.78000000003</v>
      </c>
      <c r="I13" s="19">
        <f t="shared" si="0"/>
        <v>44.418485925925935</v>
      </c>
    </row>
    <row r="14" spans="1:10" ht="45.75" customHeight="1" thickBot="1" x14ac:dyDescent="0.3">
      <c r="A14" s="21" t="s">
        <v>9</v>
      </c>
      <c r="B14" s="30">
        <v>934</v>
      </c>
      <c r="C14" s="22" t="s">
        <v>104</v>
      </c>
      <c r="D14" s="20" t="s">
        <v>105</v>
      </c>
      <c r="E14" s="12" t="s">
        <v>106</v>
      </c>
      <c r="F14" s="12" t="s">
        <v>108</v>
      </c>
      <c r="G14" s="58" t="s">
        <v>174</v>
      </c>
      <c r="H14" s="58">
        <v>299824.78000000003</v>
      </c>
      <c r="I14" s="19">
        <f t="shared" si="0"/>
        <v>44.418485925925935</v>
      </c>
    </row>
    <row r="15" spans="1:10" ht="48" hidden="1" thickBot="1" x14ac:dyDescent="0.3">
      <c r="A15" s="21" t="s">
        <v>10</v>
      </c>
      <c r="B15" s="21"/>
      <c r="C15" s="22"/>
      <c r="D15" s="20" t="s">
        <v>5</v>
      </c>
      <c r="E15" s="12" t="s">
        <v>11</v>
      </c>
      <c r="F15" s="12" t="s">
        <v>11</v>
      </c>
      <c r="G15" s="27">
        <v>340500</v>
      </c>
      <c r="H15" s="27">
        <v>80575.25</v>
      </c>
      <c r="I15" s="19">
        <f t="shared" si="0"/>
        <v>23.663803230543319</v>
      </c>
    </row>
    <row r="16" spans="1:10" ht="95.25" hidden="1" thickBot="1" x14ac:dyDescent="0.3">
      <c r="A16" s="21" t="s">
        <v>12</v>
      </c>
      <c r="B16" s="21"/>
      <c r="C16" s="22"/>
      <c r="D16" s="20" t="s">
        <v>5</v>
      </c>
      <c r="E16" s="12" t="s">
        <v>13</v>
      </c>
      <c r="F16" s="12" t="s">
        <v>13</v>
      </c>
      <c r="G16" s="27">
        <v>102800</v>
      </c>
      <c r="H16" s="27">
        <v>16424.03</v>
      </c>
      <c r="I16" s="19">
        <f t="shared" si="0"/>
        <v>15.97668287937743</v>
      </c>
    </row>
    <row r="17" spans="1:9" ht="63.75" thickBot="1" x14ac:dyDescent="0.3">
      <c r="A17" s="21" t="s">
        <v>189</v>
      </c>
      <c r="B17" s="21">
        <v>934</v>
      </c>
      <c r="C17" s="22" t="s">
        <v>104</v>
      </c>
      <c r="D17" s="20" t="s">
        <v>105</v>
      </c>
      <c r="E17" s="12" t="s">
        <v>106</v>
      </c>
      <c r="F17" s="12" t="s">
        <v>5</v>
      </c>
      <c r="G17" s="27">
        <v>41090</v>
      </c>
      <c r="H17" s="27"/>
      <c r="I17" s="19"/>
    </row>
    <row r="18" spans="1:9" ht="63.75" thickBot="1" x14ac:dyDescent="0.3">
      <c r="A18" s="21" t="s">
        <v>190</v>
      </c>
      <c r="B18" s="21">
        <v>934</v>
      </c>
      <c r="C18" s="22" t="s">
        <v>104</v>
      </c>
      <c r="D18" s="20" t="s">
        <v>105</v>
      </c>
      <c r="E18" s="12" t="s">
        <v>106</v>
      </c>
      <c r="F18" s="12" t="s">
        <v>113</v>
      </c>
      <c r="G18" s="27">
        <v>41090</v>
      </c>
      <c r="H18" s="27"/>
      <c r="I18" s="19"/>
    </row>
    <row r="19" spans="1:9" ht="126.75" thickBot="1" x14ac:dyDescent="0.3">
      <c r="A19" s="59" t="s">
        <v>14</v>
      </c>
      <c r="B19" s="60">
        <v>934</v>
      </c>
      <c r="C19" s="61" t="s">
        <v>104</v>
      </c>
      <c r="D19" s="62" t="s">
        <v>109</v>
      </c>
      <c r="E19" s="63" t="s">
        <v>100</v>
      </c>
      <c r="F19" s="63" t="s">
        <v>102</v>
      </c>
      <c r="G19" s="64">
        <f>G20+G42</f>
        <v>1480456</v>
      </c>
      <c r="H19" s="64">
        <f>H20+H42</f>
        <v>553337.72</v>
      </c>
      <c r="I19" s="65">
        <f t="shared" si="0"/>
        <v>37.376167883408897</v>
      </c>
    </row>
    <row r="20" spans="1:9" ht="37.5" customHeight="1" thickBot="1" x14ac:dyDescent="0.3">
      <c r="A20" s="21" t="s">
        <v>110</v>
      </c>
      <c r="B20" s="30">
        <v>934</v>
      </c>
      <c r="C20" s="22" t="s">
        <v>104</v>
      </c>
      <c r="D20" s="20" t="s">
        <v>109</v>
      </c>
      <c r="E20" s="12" t="s">
        <v>111</v>
      </c>
      <c r="F20" s="12" t="s">
        <v>102</v>
      </c>
      <c r="G20" s="26">
        <f>G21+G25</f>
        <v>1478956</v>
      </c>
      <c r="H20" s="26">
        <f>H21+H25</f>
        <v>553337.72</v>
      </c>
      <c r="I20" s="19">
        <f t="shared" si="0"/>
        <v>37.414075875144363</v>
      </c>
    </row>
    <row r="21" spans="1:9" ht="142.5" thickBot="1" x14ac:dyDescent="0.3">
      <c r="A21" s="21" t="s">
        <v>8</v>
      </c>
      <c r="B21" s="30">
        <v>934</v>
      </c>
      <c r="C21" s="22" t="s">
        <v>104</v>
      </c>
      <c r="D21" s="20" t="s">
        <v>109</v>
      </c>
      <c r="E21" s="12" t="s">
        <v>111</v>
      </c>
      <c r="F21" s="12" t="s">
        <v>112</v>
      </c>
      <c r="G21" s="26">
        <f>G22</f>
        <v>1189400</v>
      </c>
      <c r="H21" s="26">
        <f>H22</f>
        <v>396091.6</v>
      </c>
      <c r="I21" s="19">
        <f t="shared" si="0"/>
        <v>33.301799226500755</v>
      </c>
    </row>
    <row r="22" spans="1:9" ht="48" customHeight="1" thickBot="1" x14ac:dyDescent="0.3">
      <c r="A22" s="21" t="s">
        <v>9</v>
      </c>
      <c r="B22" s="30">
        <v>934</v>
      </c>
      <c r="C22" s="22" t="s">
        <v>104</v>
      </c>
      <c r="D22" s="20" t="s">
        <v>109</v>
      </c>
      <c r="E22" s="12" t="s">
        <v>111</v>
      </c>
      <c r="F22" s="12" t="s">
        <v>108</v>
      </c>
      <c r="G22" s="26">
        <v>1189400</v>
      </c>
      <c r="H22" s="26">
        <v>396091.6</v>
      </c>
      <c r="I22" s="19">
        <f t="shared" si="0"/>
        <v>33.301799226500755</v>
      </c>
    </row>
    <row r="23" spans="1:9" ht="48" hidden="1" thickBot="1" x14ac:dyDescent="0.3">
      <c r="A23" s="21" t="s">
        <v>10</v>
      </c>
      <c r="B23" s="30">
        <v>934</v>
      </c>
      <c r="C23" s="22"/>
      <c r="D23" s="20" t="s">
        <v>5</v>
      </c>
      <c r="E23" s="12" t="s">
        <v>15</v>
      </c>
      <c r="F23" s="12" t="s">
        <v>15</v>
      </c>
      <c r="G23" s="27">
        <v>623000</v>
      </c>
      <c r="H23" s="27">
        <v>148325.44</v>
      </c>
      <c r="I23" s="19">
        <f t="shared" si="0"/>
        <v>23.808256821829858</v>
      </c>
    </row>
    <row r="24" spans="1:9" ht="95.25" hidden="1" thickBot="1" x14ac:dyDescent="0.3">
      <c r="A24" s="21" t="s">
        <v>12</v>
      </c>
      <c r="B24" s="30">
        <v>934</v>
      </c>
      <c r="C24" s="22"/>
      <c r="D24" s="20" t="s">
        <v>5</v>
      </c>
      <c r="E24" s="12" t="s">
        <v>16</v>
      </c>
      <c r="F24" s="12" t="s">
        <v>16</v>
      </c>
      <c r="G24" s="27">
        <v>188200</v>
      </c>
      <c r="H24" s="27">
        <v>27863.9</v>
      </c>
      <c r="I24" s="19">
        <f t="shared" si="0"/>
        <v>14.805472901168971</v>
      </c>
    </row>
    <row r="25" spans="1:9" ht="63.75" thickBot="1" x14ac:dyDescent="0.3">
      <c r="A25" s="21" t="s">
        <v>17</v>
      </c>
      <c r="B25" s="30">
        <v>934</v>
      </c>
      <c r="C25" s="22" t="s">
        <v>104</v>
      </c>
      <c r="D25" s="20" t="s">
        <v>109</v>
      </c>
      <c r="E25" s="12" t="s">
        <v>111</v>
      </c>
      <c r="F25" s="12" t="s">
        <v>5</v>
      </c>
      <c r="G25" s="26">
        <f>G26</f>
        <v>289556</v>
      </c>
      <c r="H25" s="26">
        <f>H26</f>
        <v>157246.12</v>
      </c>
      <c r="I25" s="19">
        <f t="shared" si="0"/>
        <v>54.305944273301186</v>
      </c>
    </row>
    <row r="26" spans="1:9" ht="63.75" thickBot="1" x14ac:dyDescent="0.3">
      <c r="A26" s="21" t="s">
        <v>18</v>
      </c>
      <c r="B26" s="30">
        <v>934</v>
      </c>
      <c r="C26" s="22" t="s">
        <v>104</v>
      </c>
      <c r="D26" s="20" t="s">
        <v>109</v>
      </c>
      <c r="E26" s="12" t="s">
        <v>111</v>
      </c>
      <c r="F26" s="12" t="s">
        <v>113</v>
      </c>
      <c r="G26" s="26">
        <v>289556</v>
      </c>
      <c r="H26" s="26">
        <v>157246.12</v>
      </c>
      <c r="I26" s="19">
        <f t="shared" si="0"/>
        <v>54.305944273301186</v>
      </c>
    </row>
    <row r="27" spans="1:9" ht="63.75" hidden="1" thickBot="1" x14ac:dyDescent="0.3">
      <c r="A27" s="21" t="s">
        <v>19</v>
      </c>
      <c r="B27" s="30">
        <v>934</v>
      </c>
      <c r="C27" s="22"/>
      <c r="D27" s="20" t="s">
        <v>5</v>
      </c>
      <c r="E27" s="12" t="s">
        <v>20</v>
      </c>
      <c r="F27" s="12" t="s">
        <v>20</v>
      </c>
      <c r="G27" s="27">
        <v>215550</v>
      </c>
      <c r="H27" s="27">
        <v>25878.62</v>
      </c>
      <c r="I27" s="19">
        <f t="shared" si="0"/>
        <v>12.005854790071908</v>
      </c>
    </row>
    <row r="28" spans="1:9" ht="33.75" hidden="1" customHeight="1" thickBot="1" x14ac:dyDescent="0.3">
      <c r="A28" s="21" t="s">
        <v>21</v>
      </c>
      <c r="B28" s="30">
        <v>934</v>
      </c>
      <c r="C28" s="22" t="s">
        <v>104</v>
      </c>
      <c r="D28" s="20" t="s">
        <v>109</v>
      </c>
      <c r="E28" s="12" t="s">
        <v>111</v>
      </c>
      <c r="F28" s="12" t="s">
        <v>114</v>
      </c>
      <c r="G28" s="26">
        <v>1000</v>
      </c>
      <c r="H28" s="26">
        <v>10</v>
      </c>
      <c r="I28" s="19">
        <f t="shared" si="0"/>
        <v>1</v>
      </c>
    </row>
    <row r="29" spans="1:9" ht="32.25" hidden="1" thickBot="1" x14ac:dyDescent="0.3">
      <c r="A29" s="21" t="s">
        <v>22</v>
      </c>
      <c r="B29" s="30">
        <v>934</v>
      </c>
      <c r="C29" s="22" t="s">
        <v>104</v>
      </c>
      <c r="D29" s="20" t="s">
        <v>109</v>
      </c>
      <c r="E29" s="12" t="s">
        <v>111</v>
      </c>
      <c r="F29" s="12" t="s">
        <v>115</v>
      </c>
      <c r="G29" s="26">
        <v>1000</v>
      </c>
      <c r="H29" s="26">
        <v>10</v>
      </c>
      <c r="I29" s="19">
        <f t="shared" si="0"/>
        <v>1</v>
      </c>
    </row>
    <row r="30" spans="1:9" ht="48" hidden="1" thickBot="1" x14ac:dyDescent="0.3">
      <c r="A30" s="21" t="s">
        <v>23</v>
      </c>
      <c r="B30" s="30">
        <v>934</v>
      </c>
      <c r="C30" s="22"/>
      <c r="D30" s="20" t="s">
        <v>5</v>
      </c>
      <c r="E30" s="12" t="s">
        <v>24</v>
      </c>
      <c r="F30" s="12" t="s">
        <v>24</v>
      </c>
      <c r="G30" s="27">
        <v>5000</v>
      </c>
      <c r="H30" s="27">
        <v>398</v>
      </c>
      <c r="I30" s="19">
        <f t="shared" si="0"/>
        <v>7.9600000000000009</v>
      </c>
    </row>
    <row r="31" spans="1:9" ht="48" hidden="1" thickBot="1" x14ac:dyDescent="0.3">
      <c r="A31" s="21" t="s">
        <v>25</v>
      </c>
      <c r="B31" s="30">
        <v>934</v>
      </c>
      <c r="C31" s="22"/>
      <c r="D31" s="20" t="s">
        <v>5</v>
      </c>
      <c r="E31" s="12" t="s">
        <v>26</v>
      </c>
      <c r="F31" s="12" t="s">
        <v>26</v>
      </c>
      <c r="G31" s="27">
        <v>10000</v>
      </c>
      <c r="H31" s="27" t="s">
        <v>27</v>
      </c>
      <c r="I31" s="19" t="e">
        <f t="shared" si="0"/>
        <v>#VALUE!</v>
      </c>
    </row>
    <row r="32" spans="1:9" ht="63.75" hidden="1" thickBot="1" x14ac:dyDescent="0.3">
      <c r="A32" s="21" t="s">
        <v>28</v>
      </c>
      <c r="B32" s="30">
        <v>934</v>
      </c>
      <c r="C32" s="22" t="s">
        <v>104</v>
      </c>
      <c r="D32" s="20" t="s">
        <v>109</v>
      </c>
      <c r="E32" s="12" t="s">
        <v>116</v>
      </c>
      <c r="F32" s="12" t="s">
        <v>102</v>
      </c>
      <c r="G32" s="27">
        <v>5000</v>
      </c>
      <c r="H32" s="27">
        <v>2700</v>
      </c>
      <c r="I32" s="19">
        <f t="shared" si="0"/>
        <v>54</v>
      </c>
    </row>
    <row r="33" spans="1:9" ht="63.75" hidden="1" thickBot="1" x14ac:dyDescent="0.3">
      <c r="A33" s="21" t="s">
        <v>17</v>
      </c>
      <c r="B33" s="30">
        <v>934</v>
      </c>
      <c r="C33" s="22" t="s">
        <v>104</v>
      </c>
      <c r="D33" s="20" t="s">
        <v>109</v>
      </c>
      <c r="E33" s="12" t="s">
        <v>116</v>
      </c>
      <c r="F33" s="12" t="s">
        <v>5</v>
      </c>
      <c r="G33" s="27">
        <v>5000</v>
      </c>
      <c r="H33" s="27">
        <v>2700</v>
      </c>
      <c r="I33" s="19">
        <f t="shared" si="0"/>
        <v>54</v>
      </c>
    </row>
    <row r="34" spans="1:9" ht="63.75" hidden="1" thickBot="1" x14ac:dyDescent="0.3">
      <c r="A34" s="21" t="s">
        <v>18</v>
      </c>
      <c r="B34" s="30">
        <v>934</v>
      </c>
      <c r="C34" s="22" t="s">
        <v>104</v>
      </c>
      <c r="D34" s="20" t="s">
        <v>109</v>
      </c>
      <c r="E34" s="12" t="s">
        <v>116</v>
      </c>
      <c r="F34" s="12" t="s">
        <v>113</v>
      </c>
      <c r="G34" s="27">
        <v>5000</v>
      </c>
      <c r="H34" s="27">
        <v>2700</v>
      </c>
      <c r="I34" s="19">
        <f t="shared" si="0"/>
        <v>54</v>
      </c>
    </row>
    <row r="35" spans="1:9" ht="63.75" hidden="1" thickBot="1" x14ac:dyDescent="0.3">
      <c r="A35" s="21" t="s">
        <v>19</v>
      </c>
      <c r="B35" s="30">
        <v>934</v>
      </c>
      <c r="C35" s="22"/>
      <c r="D35" s="20" t="s">
        <v>5</v>
      </c>
      <c r="E35" s="12" t="s">
        <v>29</v>
      </c>
      <c r="F35" s="12" t="s">
        <v>29</v>
      </c>
      <c r="G35" s="27">
        <v>12000</v>
      </c>
      <c r="H35" s="27" t="s">
        <v>27</v>
      </c>
      <c r="I35" s="19" t="e">
        <f t="shared" si="0"/>
        <v>#VALUE!</v>
      </c>
    </row>
    <row r="36" spans="1:9" ht="79.5" hidden="1" thickBot="1" x14ac:dyDescent="0.3">
      <c r="A36" s="21" t="s">
        <v>30</v>
      </c>
      <c r="B36" s="30">
        <v>934</v>
      </c>
      <c r="C36" s="22" t="s">
        <v>104</v>
      </c>
      <c r="D36" s="20" t="s">
        <v>109</v>
      </c>
      <c r="E36" s="12" t="s">
        <v>148</v>
      </c>
      <c r="F36" s="12" t="s">
        <v>102</v>
      </c>
      <c r="G36" s="27">
        <v>1000</v>
      </c>
      <c r="H36" s="27">
        <v>0</v>
      </c>
      <c r="I36" s="19">
        <v>0</v>
      </c>
    </row>
    <row r="37" spans="1:9" ht="16.5" hidden="1" thickBot="1" x14ac:dyDescent="0.3">
      <c r="A37" s="21" t="s">
        <v>31</v>
      </c>
      <c r="B37" s="30">
        <v>934</v>
      </c>
      <c r="C37" s="22" t="s">
        <v>104</v>
      </c>
      <c r="D37" s="20" t="s">
        <v>109</v>
      </c>
      <c r="E37" s="12" t="s">
        <v>148</v>
      </c>
      <c r="F37" s="12" t="s">
        <v>119</v>
      </c>
      <c r="G37" s="27">
        <v>1000</v>
      </c>
      <c r="H37" s="27">
        <v>0</v>
      </c>
      <c r="I37" s="19">
        <v>0</v>
      </c>
    </row>
    <row r="38" spans="1:9" ht="32.25" hidden="1" thickBot="1" x14ac:dyDescent="0.3">
      <c r="A38" s="21" t="s">
        <v>32</v>
      </c>
      <c r="B38" s="30">
        <v>934</v>
      </c>
      <c r="C38" s="22" t="s">
        <v>104</v>
      </c>
      <c r="D38" s="20" t="s">
        <v>109</v>
      </c>
      <c r="E38" s="12" t="s">
        <v>148</v>
      </c>
      <c r="F38" s="12" t="s">
        <v>120</v>
      </c>
      <c r="G38" s="27">
        <v>1000</v>
      </c>
      <c r="H38" s="27">
        <v>0</v>
      </c>
      <c r="I38" s="19">
        <v>0</v>
      </c>
    </row>
    <row r="39" spans="1:9" ht="79.5" hidden="1" thickBot="1" x14ac:dyDescent="0.3">
      <c r="A39" s="21" t="s">
        <v>33</v>
      </c>
      <c r="B39" s="30">
        <v>934</v>
      </c>
      <c r="C39" s="22" t="s">
        <v>104</v>
      </c>
      <c r="D39" s="20" t="s">
        <v>109</v>
      </c>
      <c r="E39" s="12" t="s">
        <v>149</v>
      </c>
      <c r="F39" s="12" t="s">
        <v>102</v>
      </c>
      <c r="G39" s="27">
        <v>500</v>
      </c>
      <c r="H39" s="27">
        <v>0</v>
      </c>
      <c r="I39" s="19">
        <v>0</v>
      </c>
    </row>
    <row r="40" spans="1:9" ht="16.5" hidden="1" thickBot="1" x14ac:dyDescent="0.3">
      <c r="A40" s="21" t="s">
        <v>31</v>
      </c>
      <c r="B40" s="30">
        <v>934</v>
      </c>
      <c r="C40" s="22" t="s">
        <v>104</v>
      </c>
      <c r="D40" s="20" t="s">
        <v>109</v>
      </c>
      <c r="E40" s="12" t="s">
        <v>149</v>
      </c>
      <c r="F40" s="12" t="s">
        <v>119</v>
      </c>
      <c r="G40" s="27">
        <v>500</v>
      </c>
      <c r="H40" s="27">
        <v>0</v>
      </c>
      <c r="I40" s="19">
        <v>0</v>
      </c>
    </row>
    <row r="41" spans="1:9" ht="32.25" hidden="1" thickBot="1" x14ac:dyDescent="0.3">
      <c r="A41" s="21" t="s">
        <v>32</v>
      </c>
      <c r="B41" s="30">
        <v>934</v>
      </c>
      <c r="C41" s="22" t="s">
        <v>104</v>
      </c>
      <c r="D41" s="20" t="s">
        <v>109</v>
      </c>
      <c r="E41" s="12" t="s">
        <v>149</v>
      </c>
      <c r="F41" s="12" t="s">
        <v>120</v>
      </c>
      <c r="G41" s="27">
        <v>500</v>
      </c>
      <c r="H41" s="27">
        <v>0</v>
      </c>
      <c r="I41" s="19">
        <v>0</v>
      </c>
    </row>
    <row r="42" spans="1:9" ht="79.5" thickBot="1" x14ac:dyDescent="0.3">
      <c r="A42" s="21" t="s">
        <v>191</v>
      </c>
      <c r="B42" s="30">
        <v>934</v>
      </c>
      <c r="C42" s="22" t="s">
        <v>104</v>
      </c>
      <c r="D42" s="20" t="s">
        <v>109</v>
      </c>
      <c r="E42" s="12" t="s">
        <v>192</v>
      </c>
      <c r="F42" s="12" t="s">
        <v>102</v>
      </c>
      <c r="G42" s="27">
        <v>1500</v>
      </c>
      <c r="H42" s="27"/>
      <c r="I42" s="19"/>
    </row>
    <row r="43" spans="1:9" ht="16.5" thickBot="1" x14ac:dyDescent="0.3">
      <c r="A43" s="21" t="s">
        <v>31</v>
      </c>
      <c r="B43" s="30">
        <v>934</v>
      </c>
      <c r="C43" s="22" t="s">
        <v>104</v>
      </c>
      <c r="D43" s="20" t="s">
        <v>109</v>
      </c>
      <c r="E43" s="12" t="s">
        <v>192</v>
      </c>
      <c r="F43" s="12" t="s">
        <v>119</v>
      </c>
      <c r="G43" s="27">
        <v>1500</v>
      </c>
      <c r="H43" s="27"/>
      <c r="I43" s="19"/>
    </row>
    <row r="44" spans="1:9" ht="32.25" thickBot="1" x14ac:dyDescent="0.3">
      <c r="A44" s="21" t="s">
        <v>32</v>
      </c>
      <c r="B44" s="30">
        <v>934</v>
      </c>
      <c r="C44" s="22" t="s">
        <v>104</v>
      </c>
      <c r="D44" s="20" t="s">
        <v>109</v>
      </c>
      <c r="E44" s="12" t="s">
        <v>192</v>
      </c>
      <c r="F44" s="12" t="s">
        <v>120</v>
      </c>
      <c r="G44" s="27">
        <v>1500</v>
      </c>
      <c r="H44" s="27"/>
      <c r="I44" s="19"/>
    </row>
    <row r="45" spans="1:9" ht="85.5" customHeight="1" thickBot="1" x14ac:dyDescent="0.3">
      <c r="A45" s="76" t="s">
        <v>34</v>
      </c>
      <c r="B45" s="60">
        <v>934</v>
      </c>
      <c r="C45" s="61" t="s">
        <v>104</v>
      </c>
      <c r="D45" s="62" t="s">
        <v>117</v>
      </c>
      <c r="E45" s="63" t="s">
        <v>100</v>
      </c>
      <c r="F45" s="63" t="s">
        <v>102</v>
      </c>
      <c r="G45" s="77">
        <v>4000</v>
      </c>
      <c r="H45" s="77">
        <v>4000</v>
      </c>
      <c r="I45" s="65">
        <f t="shared" si="0"/>
        <v>100</v>
      </c>
    </row>
    <row r="46" spans="1:9" ht="95.25" thickBot="1" x14ac:dyDescent="0.3">
      <c r="A46" s="21" t="s">
        <v>35</v>
      </c>
      <c r="B46" s="30">
        <v>934</v>
      </c>
      <c r="C46" s="22" t="s">
        <v>104</v>
      </c>
      <c r="D46" s="20" t="s">
        <v>117</v>
      </c>
      <c r="E46" s="12" t="s">
        <v>118</v>
      </c>
      <c r="F46" s="12" t="s">
        <v>102</v>
      </c>
      <c r="G46" s="27">
        <v>4000</v>
      </c>
      <c r="H46" s="27">
        <v>4000</v>
      </c>
      <c r="I46" s="19">
        <f t="shared" si="0"/>
        <v>100</v>
      </c>
    </row>
    <row r="47" spans="1:9" ht="16.5" thickBot="1" x14ac:dyDescent="0.3">
      <c r="A47" s="21" t="s">
        <v>31</v>
      </c>
      <c r="B47" s="30">
        <v>934</v>
      </c>
      <c r="C47" s="22" t="s">
        <v>104</v>
      </c>
      <c r="D47" s="20" t="s">
        <v>117</v>
      </c>
      <c r="E47" s="12" t="s">
        <v>118</v>
      </c>
      <c r="F47" s="12" t="s">
        <v>119</v>
      </c>
      <c r="G47" s="27">
        <v>4000</v>
      </c>
      <c r="H47" s="27">
        <v>4000</v>
      </c>
      <c r="I47" s="19">
        <f t="shared" si="0"/>
        <v>100</v>
      </c>
    </row>
    <row r="48" spans="1:9" ht="32.25" thickBot="1" x14ac:dyDescent="0.3">
      <c r="A48" s="21" t="s">
        <v>32</v>
      </c>
      <c r="B48" s="30">
        <v>934</v>
      </c>
      <c r="C48" s="22" t="s">
        <v>104</v>
      </c>
      <c r="D48" s="20" t="s">
        <v>117</v>
      </c>
      <c r="E48" s="12" t="s">
        <v>118</v>
      </c>
      <c r="F48" s="12" t="s">
        <v>120</v>
      </c>
      <c r="G48" s="27">
        <v>4000</v>
      </c>
      <c r="H48" s="27">
        <v>4000</v>
      </c>
      <c r="I48" s="19">
        <f t="shared" si="0"/>
        <v>100</v>
      </c>
    </row>
    <row r="49" spans="1:9" ht="32.25" hidden="1" thickBot="1" x14ac:dyDescent="0.3">
      <c r="A49" s="21" t="s">
        <v>158</v>
      </c>
      <c r="B49" s="30">
        <v>934</v>
      </c>
      <c r="C49" s="22" t="s">
        <v>104</v>
      </c>
      <c r="D49" s="20" t="s">
        <v>138</v>
      </c>
      <c r="E49" s="12" t="s">
        <v>100</v>
      </c>
      <c r="F49" s="12" t="s">
        <v>102</v>
      </c>
      <c r="G49" s="27">
        <v>7000</v>
      </c>
      <c r="H49" s="27">
        <v>7000</v>
      </c>
      <c r="I49" s="19">
        <f t="shared" si="0"/>
        <v>100</v>
      </c>
    </row>
    <row r="50" spans="1:9" ht="32.25" hidden="1" thickBot="1" x14ac:dyDescent="0.3">
      <c r="A50" s="21" t="s">
        <v>160</v>
      </c>
      <c r="B50" s="30">
        <v>934</v>
      </c>
      <c r="C50" s="22" t="s">
        <v>104</v>
      </c>
      <c r="D50" s="20" t="s">
        <v>138</v>
      </c>
      <c r="E50" s="12" t="s">
        <v>156</v>
      </c>
      <c r="F50" s="12" t="s">
        <v>102</v>
      </c>
      <c r="G50" s="27">
        <v>7000</v>
      </c>
      <c r="H50" s="27">
        <v>7000</v>
      </c>
      <c r="I50" s="19">
        <f t="shared" si="0"/>
        <v>100</v>
      </c>
    </row>
    <row r="51" spans="1:9" ht="27" hidden="1" customHeight="1" thickBot="1" x14ac:dyDescent="0.3">
      <c r="A51" s="21" t="s">
        <v>153</v>
      </c>
      <c r="B51" s="30">
        <v>934</v>
      </c>
      <c r="C51" s="22" t="s">
        <v>104</v>
      </c>
      <c r="D51" s="20" t="s">
        <v>138</v>
      </c>
      <c r="E51" s="12" t="s">
        <v>156</v>
      </c>
      <c r="F51" s="12" t="s">
        <v>114</v>
      </c>
      <c r="G51" s="27">
        <v>7000</v>
      </c>
      <c r="H51" s="27">
        <v>7000</v>
      </c>
      <c r="I51" s="19">
        <f t="shared" si="0"/>
        <v>100</v>
      </c>
    </row>
    <row r="52" spans="1:9" ht="16.5" hidden="1" thickBot="1" x14ac:dyDescent="0.3">
      <c r="A52" s="21" t="s">
        <v>159</v>
      </c>
      <c r="B52" s="30">
        <v>934</v>
      </c>
      <c r="C52" s="22" t="s">
        <v>104</v>
      </c>
      <c r="D52" s="20" t="s">
        <v>138</v>
      </c>
      <c r="E52" s="12" t="s">
        <v>156</v>
      </c>
      <c r="F52" s="12" t="s">
        <v>157</v>
      </c>
      <c r="G52" s="27">
        <v>7000</v>
      </c>
      <c r="H52" s="27">
        <v>7000</v>
      </c>
      <c r="I52" s="19">
        <f t="shared" si="0"/>
        <v>100</v>
      </c>
    </row>
    <row r="53" spans="1:9" ht="16.5" thickBot="1" x14ac:dyDescent="0.3">
      <c r="A53" s="59" t="s">
        <v>36</v>
      </c>
      <c r="B53" s="60">
        <v>934</v>
      </c>
      <c r="C53" s="61" t="s">
        <v>104</v>
      </c>
      <c r="D53" s="62" t="s">
        <v>121</v>
      </c>
      <c r="E53" s="63" t="s">
        <v>100</v>
      </c>
      <c r="F53" s="63" t="s">
        <v>102</v>
      </c>
      <c r="G53" s="77">
        <v>5000</v>
      </c>
      <c r="H53" s="77">
        <v>0</v>
      </c>
      <c r="I53" s="65">
        <v>0</v>
      </c>
    </row>
    <row r="54" spans="1:9" ht="32.25" thickBot="1" x14ac:dyDescent="0.3">
      <c r="A54" s="21" t="s">
        <v>37</v>
      </c>
      <c r="B54" s="30">
        <v>934</v>
      </c>
      <c r="C54" s="22" t="s">
        <v>104</v>
      </c>
      <c r="D54" s="20" t="s">
        <v>121</v>
      </c>
      <c r="E54" s="12" t="s">
        <v>122</v>
      </c>
      <c r="F54" s="12" t="s">
        <v>102</v>
      </c>
      <c r="G54" s="27">
        <v>5000</v>
      </c>
      <c r="H54" s="27">
        <v>0</v>
      </c>
      <c r="I54" s="19">
        <v>0</v>
      </c>
    </row>
    <row r="55" spans="1:9" ht="32.25" thickBot="1" x14ac:dyDescent="0.3">
      <c r="A55" s="21" t="s">
        <v>21</v>
      </c>
      <c r="B55" s="30">
        <v>934</v>
      </c>
      <c r="C55" s="22" t="s">
        <v>104</v>
      </c>
      <c r="D55" s="20" t="s">
        <v>121</v>
      </c>
      <c r="E55" s="12" t="s">
        <v>122</v>
      </c>
      <c r="F55" s="12" t="s">
        <v>114</v>
      </c>
      <c r="G55" s="27">
        <v>5000</v>
      </c>
      <c r="H55" s="27">
        <v>0</v>
      </c>
      <c r="I55" s="19">
        <v>0</v>
      </c>
    </row>
    <row r="56" spans="1:9" ht="32.25" customHeight="1" thickBot="1" x14ac:dyDescent="0.3">
      <c r="A56" s="28" t="s">
        <v>38</v>
      </c>
      <c r="B56" s="30">
        <v>934</v>
      </c>
      <c r="C56" s="22" t="s">
        <v>104</v>
      </c>
      <c r="D56" s="20" t="s">
        <v>121</v>
      </c>
      <c r="E56" s="12" t="s">
        <v>122</v>
      </c>
      <c r="F56" s="12" t="s">
        <v>123</v>
      </c>
      <c r="G56" s="27">
        <v>5000</v>
      </c>
      <c r="H56" s="27">
        <v>0</v>
      </c>
      <c r="I56" s="19">
        <v>0</v>
      </c>
    </row>
    <row r="57" spans="1:9" ht="48" thickBot="1" x14ac:dyDescent="0.3">
      <c r="A57" s="59" t="s">
        <v>39</v>
      </c>
      <c r="B57" s="60">
        <v>934</v>
      </c>
      <c r="C57" s="61" t="s">
        <v>104</v>
      </c>
      <c r="D57" s="62" t="s">
        <v>124</v>
      </c>
      <c r="E57" s="63" t="s">
        <v>125</v>
      </c>
      <c r="F57" s="63" t="s">
        <v>102</v>
      </c>
      <c r="G57" s="64">
        <f>G60+G67+G71</f>
        <v>1401746.7</v>
      </c>
      <c r="H57" s="64">
        <f>H60+H67+H71</f>
        <v>542482.68999999994</v>
      </c>
      <c r="I57" s="65">
        <f t="shared" si="0"/>
        <v>38.70047919499293</v>
      </c>
    </row>
    <row r="58" spans="1:9" ht="48" hidden="1" thickBot="1" x14ac:dyDescent="0.3">
      <c r="A58" s="21" t="s">
        <v>41</v>
      </c>
      <c r="B58" s="30">
        <v>934</v>
      </c>
      <c r="C58" s="22"/>
      <c r="D58" s="20" t="s">
        <v>5</v>
      </c>
      <c r="E58" s="12" t="s">
        <v>43</v>
      </c>
      <c r="F58" s="12" t="s">
        <v>43</v>
      </c>
      <c r="G58" s="27">
        <v>92900</v>
      </c>
      <c r="H58" s="27">
        <v>17125.8</v>
      </c>
      <c r="I58" s="19">
        <f t="shared" si="0"/>
        <v>18.434660925726586</v>
      </c>
    </row>
    <row r="59" spans="1:9" ht="79.5" hidden="1" thickBot="1" x14ac:dyDescent="0.3">
      <c r="A59" s="21" t="s">
        <v>42</v>
      </c>
      <c r="B59" s="30">
        <v>934</v>
      </c>
      <c r="C59" s="22"/>
      <c r="D59" s="20" t="s">
        <v>5</v>
      </c>
      <c r="E59" s="12" t="s">
        <v>44</v>
      </c>
      <c r="F59" s="12" t="s">
        <v>44</v>
      </c>
      <c r="G59" s="27">
        <v>28100</v>
      </c>
      <c r="H59" s="27">
        <v>5171.99</v>
      </c>
      <c r="I59" s="19">
        <f t="shared" si="0"/>
        <v>18.405658362989325</v>
      </c>
    </row>
    <row r="60" spans="1:9" ht="32.25" thickBot="1" x14ac:dyDescent="0.3">
      <c r="A60" s="21" t="s">
        <v>110</v>
      </c>
      <c r="B60" s="30">
        <v>934</v>
      </c>
      <c r="C60" s="22" t="s">
        <v>104</v>
      </c>
      <c r="D60" s="20" t="s">
        <v>124</v>
      </c>
      <c r="E60" s="12" t="s">
        <v>111</v>
      </c>
      <c r="F60" s="12" t="s">
        <v>102</v>
      </c>
      <c r="G60" s="27">
        <f>G61+G63+G65</f>
        <v>1287746.7</v>
      </c>
      <c r="H60" s="27">
        <f>H61+H63+H65</f>
        <v>471871.51999999996</v>
      </c>
      <c r="I60" s="19">
        <f t="shared" si="0"/>
        <v>36.643193882772131</v>
      </c>
    </row>
    <row r="61" spans="1:9" ht="142.5" thickBot="1" x14ac:dyDescent="0.3">
      <c r="A61" s="21" t="s">
        <v>8</v>
      </c>
      <c r="B61" s="30">
        <v>934</v>
      </c>
      <c r="C61" s="22" t="s">
        <v>104</v>
      </c>
      <c r="D61" s="20" t="s">
        <v>124</v>
      </c>
      <c r="E61" s="12" t="s">
        <v>111</v>
      </c>
      <c r="F61" s="12" t="s">
        <v>112</v>
      </c>
      <c r="G61" s="27">
        <f>G62</f>
        <v>1127500</v>
      </c>
      <c r="H61" s="27">
        <f>H62</f>
        <v>424729.22</v>
      </c>
      <c r="I61" s="19">
        <f t="shared" si="0"/>
        <v>37.669997339246123</v>
      </c>
    </row>
    <row r="62" spans="1:9" ht="48" thickBot="1" x14ac:dyDescent="0.3">
      <c r="A62" s="21" t="s">
        <v>9</v>
      </c>
      <c r="B62" s="30">
        <v>934</v>
      </c>
      <c r="C62" s="22" t="s">
        <v>104</v>
      </c>
      <c r="D62" s="20" t="s">
        <v>124</v>
      </c>
      <c r="E62" s="12" t="s">
        <v>111</v>
      </c>
      <c r="F62" s="12" t="s">
        <v>126</v>
      </c>
      <c r="G62" s="27">
        <v>1127500</v>
      </c>
      <c r="H62" s="27">
        <v>424729.22</v>
      </c>
      <c r="I62" s="19">
        <f t="shared" si="0"/>
        <v>37.669997339246123</v>
      </c>
    </row>
    <row r="63" spans="1:9" ht="63.75" thickBot="1" x14ac:dyDescent="0.3">
      <c r="A63" s="21" t="s">
        <v>17</v>
      </c>
      <c r="B63" s="30">
        <v>934</v>
      </c>
      <c r="C63" s="22" t="s">
        <v>104</v>
      </c>
      <c r="D63" s="20" t="s">
        <v>124</v>
      </c>
      <c r="E63" s="12" t="s">
        <v>111</v>
      </c>
      <c r="F63" s="12" t="s">
        <v>5</v>
      </c>
      <c r="G63" s="27">
        <f>G64</f>
        <v>148146.70000000001</v>
      </c>
      <c r="H63" s="27">
        <f>H64</f>
        <v>47142.3</v>
      </c>
      <c r="I63" s="19">
        <f t="shared" si="0"/>
        <v>31.821363553828736</v>
      </c>
    </row>
    <row r="64" spans="1:9" ht="63.75" thickBot="1" x14ac:dyDescent="0.3">
      <c r="A64" s="21" t="s">
        <v>18</v>
      </c>
      <c r="B64" s="30">
        <v>934</v>
      </c>
      <c r="C64" s="22" t="s">
        <v>104</v>
      </c>
      <c r="D64" s="20" t="s">
        <v>124</v>
      </c>
      <c r="E64" s="12" t="s">
        <v>111</v>
      </c>
      <c r="F64" s="12" t="s">
        <v>113</v>
      </c>
      <c r="G64" s="27">
        <v>148146.70000000001</v>
      </c>
      <c r="H64" s="27">
        <v>47142.3</v>
      </c>
      <c r="I64" s="19">
        <f t="shared" si="0"/>
        <v>31.821363553828736</v>
      </c>
    </row>
    <row r="65" spans="1:9" ht="32.25" thickBot="1" x14ac:dyDescent="0.3">
      <c r="A65" s="21" t="s">
        <v>21</v>
      </c>
      <c r="B65" s="30">
        <v>934</v>
      </c>
      <c r="C65" s="22" t="s">
        <v>104</v>
      </c>
      <c r="D65" s="20" t="s">
        <v>124</v>
      </c>
      <c r="E65" s="12" t="s">
        <v>111</v>
      </c>
      <c r="F65" s="12" t="s">
        <v>114</v>
      </c>
      <c r="G65" s="27">
        <v>12100</v>
      </c>
      <c r="H65" s="27">
        <v>0</v>
      </c>
      <c r="I65" s="19">
        <f t="shared" si="0"/>
        <v>0</v>
      </c>
    </row>
    <row r="66" spans="1:9" ht="32.25" thickBot="1" x14ac:dyDescent="0.3">
      <c r="A66" s="21" t="s">
        <v>22</v>
      </c>
      <c r="B66" s="30">
        <v>934</v>
      </c>
      <c r="C66" s="22" t="s">
        <v>104</v>
      </c>
      <c r="D66" s="20" t="s">
        <v>124</v>
      </c>
      <c r="E66" s="12" t="s">
        <v>111</v>
      </c>
      <c r="F66" s="12" t="s">
        <v>115</v>
      </c>
      <c r="G66" s="27">
        <v>12100</v>
      </c>
      <c r="H66" s="27">
        <v>0</v>
      </c>
      <c r="I66" s="19">
        <f t="shared" si="0"/>
        <v>0</v>
      </c>
    </row>
    <row r="67" spans="1:9" ht="48" thickBot="1" x14ac:dyDescent="0.3">
      <c r="A67" s="21" t="s">
        <v>45</v>
      </c>
      <c r="B67" s="30">
        <v>934</v>
      </c>
      <c r="C67" s="22" t="s">
        <v>104</v>
      </c>
      <c r="D67" s="20" t="s">
        <v>124</v>
      </c>
      <c r="E67" s="12" t="s">
        <v>127</v>
      </c>
      <c r="F67" s="12" t="s">
        <v>102</v>
      </c>
      <c r="G67" s="27">
        <v>1700</v>
      </c>
      <c r="H67" s="27">
        <v>0</v>
      </c>
      <c r="I67" s="19">
        <f>H67/G67*100</f>
        <v>0</v>
      </c>
    </row>
    <row r="68" spans="1:9" ht="32.25" thickBot="1" x14ac:dyDescent="0.3">
      <c r="A68" s="21" t="s">
        <v>21</v>
      </c>
      <c r="B68" s="30">
        <v>934</v>
      </c>
      <c r="C68" s="22" t="s">
        <v>104</v>
      </c>
      <c r="D68" s="20" t="s">
        <v>124</v>
      </c>
      <c r="E68" s="12" t="s">
        <v>127</v>
      </c>
      <c r="F68" s="12" t="s">
        <v>114</v>
      </c>
      <c r="G68" s="27">
        <v>1700</v>
      </c>
      <c r="H68" s="27">
        <v>0</v>
      </c>
      <c r="I68" s="19">
        <f t="shared" si="0"/>
        <v>0</v>
      </c>
    </row>
    <row r="69" spans="1:9" ht="30.75" customHeight="1" thickBot="1" x14ac:dyDescent="0.3">
      <c r="A69" s="21" t="s">
        <v>22</v>
      </c>
      <c r="B69" s="30">
        <v>934</v>
      </c>
      <c r="C69" s="22" t="s">
        <v>104</v>
      </c>
      <c r="D69" s="20" t="s">
        <v>124</v>
      </c>
      <c r="E69" s="12" t="s">
        <v>127</v>
      </c>
      <c r="F69" s="12" t="s">
        <v>115</v>
      </c>
      <c r="G69" s="27">
        <v>1700</v>
      </c>
      <c r="H69" s="27">
        <v>0</v>
      </c>
      <c r="I69" s="19">
        <f t="shared" si="0"/>
        <v>0</v>
      </c>
    </row>
    <row r="70" spans="1:9" ht="48" hidden="1" thickBot="1" x14ac:dyDescent="0.3">
      <c r="A70" s="21" t="s">
        <v>46</v>
      </c>
      <c r="B70" s="30">
        <v>934</v>
      </c>
      <c r="C70" s="22"/>
      <c r="D70" s="20" t="s">
        <v>5</v>
      </c>
      <c r="E70" s="12" t="s">
        <v>47</v>
      </c>
      <c r="F70" s="12" t="s">
        <v>47</v>
      </c>
      <c r="G70" s="27">
        <v>1332</v>
      </c>
      <c r="H70" s="27" t="s">
        <v>27</v>
      </c>
      <c r="I70" s="19">
        <v>0</v>
      </c>
    </row>
    <row r="71" spans="1:9" ht="48" thickBot="1" x14ac:dyDescent="0.3">
      <c r="A71" s="21" t="s">
        <v>48</v>
      </c>
      <c r="B71" s="30">
        <v>934</v>
      </c>
      <c r="C71" s="22" t="s">
        <v>104</v>
      </c>
      <c r="D71" s="20" t="s">
        <v>124</v>
      </c>
      <c r="E71" s="12" t="s">
        <v>128</v>
      </c>
      <c r="F71" s="12" t="s">
        <v>102</v>
      </c>
      <c r="G71" s="26">
        <f>G72</f>
        <v>112300</v>
      </c>
      <c r="H71" s="26">
        <f>H72</f>
        <v>70611.17</v>
      </c>
      <c r="I71" s="19">
        <f t="shared" si="0"/>
        <v>62.877266251113085</v>
      </c>
    </row>
    <row r="72" spans="1:9" ht="63.75" thickBot="1" x14ac:dyDescent="0.3">
      <c r="A72" s="21" t="s">
        <v>17</v>
      </c>
      <c r="B72" s="30">
        <v>934</v>
      </c>
      <c r="C72" s="22" t="s">
        <v>104</v>
      </c>
      <c r="D72" s="20" t="s">
        <v>124</v>
      </c>
      <c r="E72" s="12" t="s">
        <v>128</v>
      </c>
      <c r="F72" s="12" t="s">
        <v>5</v>
      </c>
      <c r="G72" s="26">
        <f>G73</f>
        <v>112300</v>
      </c>
      <c r="H72" s="26">
        <f>H73</f>
        <v>70611.17</v>
      </c>
      <c r="I72" s="19">
        <f t="shared" si="0"/>
        <v>62.877266251113085</v>
      </c>
    </row>
    <row r="73" spans="1:9" ht="63.75" thickBot="1" x14ac:dyDescent="0.3">
      <c r="A73" s="21" t="s">
        <v>18</v>
      </c>
      <c r="B73" s="30">
        <v>934</v>
      </c>
      <c r="C73" s="22" t="s">
        <v>104</v>
      </c>
      <c r="D73" s="20" t="s">
        <v>124</v>
      </c>
      <c r="E73" s="12" t="s">
        <v>128</v>
      </c>
      <c r="F73" s="12" t="s">
        <v>113</v>
      </c>
      <c r="G73" s="26">
        <v>112300</v>
      </c>
      <c r="H73" s="26">
        <v>70611.17</v>
      </c>
      <c r="I73" s="19">
        <f t="shared" si="0"/>
        <v>62.877266251113085</v>
      </c>
    </row>
    <row r="74" spans="1:9" ht="63.75" hidden="1" thickBot="1" x14ac:dyDescent="0.3">
      <c r="A74" s="21" t="s">
        <v>19</v>
      </c>
      <c r="B74" s="30">
        <v>934</v>
      </c>
      <c r="C74" s="22"/>
      <c r="D74" s="20" t="s">
        <v>5</v>
      </c>
      <c r="E74" s="12" t="s">
        <v>49</v>
      </c>
      <c r="F74" s="12" t="s">
        <v>49</v>
      </c>
      <c r="G74" s="27">
        <v>105000</v>
      </c>
      <c r="H74" s="27">
        <v>85788</v>
      </c>
      <c r="I74" s="19">
        <f t="shared" si="0"/>
        <v>81.702857142857141</v>
      </c>
    </row>
    <row r="75" spans="1:9" ht="32.25" hidden="1" thickBot="1" x14ac:dyDescent="0.3">
      <c r="A75" s="21" t="s">
        <v>50</v>
      </c>
      <c r="B75" s="30">
        <v>934</v>
      </c>
      <c r="C75" s="22" t="s">
        <v>104</v>
      </c>
      <c r="D75" s="20" t="s">
        <v>124</v>
      </c>
      <c r="E75" s="12" t="s">
        <v>129</v>
      </c>
      <c r="F75" s="12" t="s">
        <v>102</v>
      </c>
      <c r="G75" s="27">
        <v>23200</v>
      </c>
      <c r="H75" s="27" t="s">
        <v>27</v>
      </c>
      <c r="I75" s="19">
        <v>0</v>
      </c>
    </row>
    <row r="76" spans="1:9" ht="142.5" hidden="1" thickBot="1" x14ac:dyDescent="0.3">
      <c r="A76" s="21" t="s">
        <v>8</v>
      </c>
      <c r="B76" s="30">
        <v>934</v>
      </c>
      <c r="C76" s="22" t="s">
        <v>104</v>
      </c>
      <c r="D76" s="20" t="s">
        <v>124</v>
      </c>
      <c r="E76" s="12" t="s">
        <v>129</v>
      </c>
      <c r="F76" s="12" t="s">
        <v>112</v>
      </c>
      <c r="G76" s="27">
        <v>23200</v>
      </c>
      <c r="H76" s="27" t="s">
        <v>27</v>
      </c>
      <c r="I76" s="19">
        <v>0</v>
      </c>
    </row>
    <row r="77" spans="1:9" ht="48" hidden="1" thickBot="1" x14ac:dyDescent="0.3">
      <c r="A77" s="21" t="s">
        <v>40</v>
      </c>
      <c r="B77" s="30">
        <v>934</v>
      </c>
      <c r="C77" s="22" t="s">
        <v>104</v>
      </c>
      <c r="D77" s="20" t="s">
        <v>124</v>
      </c>
      <c r="E77" s="12" t="s">
        <v>129</v>
      </c>
      <c r="F77" s="12" t="s">
        <v>126</v>
      </c>
      <c r="G77" s="27">
        <v>23200</v>
      </c>
      <c r="H77" s="27" t="s">
        <v>27</v>
      </c>
      <c r="I77" s="19">
        <v>0</v>
      </c>
    </row>
    <row r="78" spans="1:9" ht="48" hidden="1" thickBot="1" x14ac:dyDescent="0.3">
      <c r="A78" s="21" t="s">
        <v>41</v>
      </c>
      <c r="B78" s="30">
        <v>934</v>
      </c>
      <c r="C78" s="22"/>
      <c r="D78" s="20" t="s">
        <v>5</v>
      </c>
      <c r="E78" s="12" t="s">
        <v>51</v>
      </c>
      <c r="F78" s="12" t="s">
        <v>51</v>
      </c>
      <c r="G78" s="27">
        <v>17800</v>
      </c>
      <c r="H78" s="27" t="s">
        <v>27</v>
      </c>
      <c r="I78" s="19">
        <v>0</v>
      </c>
    </row>
    <row r="79" spans="1:9" ht="79.5" hidden="1" thickBot="1" x14ac:dyDescent="0.3">
      <c r="A79" s="21" t="s">
        <v>42</v>
      </c>
      <c r="B79" s="30">
        <v>934</v>
      </c>
      <c r="C79" s="22"/>
      <c r="D79" s="20" t="s">
        <v>5</v>
      </c>
      <c r="E79" s="12" t="s">
        <v>52</v>
      </c>
      <c r="F79" s="12" t="s">
        <v>52</v>
      </c>
      <c r="G79" s="27">
        <v>5400</v>
      </c>
      <c r="H79" s="27" t="s">
        <v>27</v>
      </c>
      <c r="I79" s="19">
        <v>0</v>
      </c>
    </row>
    <row r="80" spans="1:9" ht="32.25" hidden="1" thickBot="1" x14ac:dyDescent="0.3">
      <c r="A80" s="21" t="s">
        <v>21</v>
      </c>
      <c r="B80" s="30">
        <v>934</v>
      </c>
      <c r="C80" s="22" t="s">
        <v>104</v>
      </c>
      <c r="D80" s="20" t="s">
        <v>124</v>
      </c>
      <c r="E80" s="12" t="s">
        <v>128</v>
      </c>
      <c r="F80" s="12" t="s">
        <v>114</v>
      </c>
      <c r="G80" s="26">
        <v>10000</v>
      </c>
      <c r="H80" s="26" t="s">
        <v>167</v>
      </c>
      <c r="I80" s="19">
        <f t="shared" ref="I80:I81" si="1">H80/G80*100</f>
        <v>13.450000000000001</v>
      </c>
    </row>
    <row r="81" spans="1:9" ht="32.25" hidden="1" thickBot="1" x14ac:dyDescent="0.3">
      <c r="A81" s="21" t="s">
        <v>22</v>
      </c>
      <c r="B81" s="30">
        <v>934</v>
      </c>
      <c r="C81" s="22" t="s">
        <v>104</v>
      </c>
      <c r="D81" s="20" t="s">
        <v>124</v>
      </c>
      <c r="E81" s="12" t="s">
        <v>128</v>
      </c>
      <c r="F81" s="12" t="s">
        <v>115</v>
      </c>
      <c r="G81" s="26">
        <v>10000</v>
      </c>
      <c r="H81" s="26" t="s">
        <v>167</v>
      </c>
      <c r="I81" s="19">
        <f t="shared" si="1"/>
        <v>13.450000000000001</v>
      </c>
    </row>
    <row r="82" spans="1:9" ht="32.25" thickBot="1" x14ac:dyDescent="0.3">
      <c r="A82" s="78" t="s">
        <v>53</v>
      </c>
      <c r="B82" s="60">
        <v>934</v>
      </c>
      <c r="C82" s="61" t="s">
        <v>105</v>
      </c>
      <c r="D82" s="62" t="s">
        <v>103</v>
      </c>
      <c r="E82" s="63" t="s">
        <v>100</v>
      </c>
      <c r="F82" s="63" t="s">
        <v>102</v>
      </c>
      <c r="G82" s="64">
        <f>G83</f>
        <v>129800</v>
      </c>
      <c r="H82" s="64">
        <f>H83</f>
        <v>49245.52</v>
      </c>
      <c r="I82" s="65">
        <f t="shared" ref="I82:I155" si="2">H82/G82*100</f>
        <v>37.939537750385206</v>
      </c>
    </row>
    <row r="83" spans="1:9" ht="39" customHeight="1" thickBot="1" x14ac:dyDescent="0.3">
      <c r="A83" s="21" t="s">
        <v>54</v>
      </c>
      <c r="B83" s="30">
        <v>934</v>
      </c>
      <c r="C83" s="22" t="s">
        <v>105</v>
      </c>
      <c r="D83" s="20" t="s">
        <v>130</v>
      </c>
      <c r="E83" s="12" t="s">
        <v>100</v>
      </c>
      <c r="F83" s="12" t="s">
        <v>102</v>
      </c>
      <c r="G83" s="26">
        <f>G84</f>
        <v>129800</v>
      </c>
      <c r="H83" s="26">
        <f>H84</f>
        <v>49245.52</v>
      </c>
      <c r="I83" s="19">
        <f t="shared" si="2"/>
        <v>37.939537750385206</v>
      </c>
    </row>
    <row r="84" spans="1:9" ht="95.25" thickBot="1" x14ac:dyDescent="0.3">
      <c r="A84" s="21" t="s">
        <v>55</v>
      </c>
      <c r="B84" s="30">
        <v>934</v>
      </c>
      <c r="C84" s="22" t="s">
        <v>105</v>
      </c>
      <c r="D84" s="20" t="s">
        <v>130</v>
      </c>
      <c r="E84" s="12" t="s">
        <v>131</v>
      </c>
      <c r="F84" s="12" t="s">
        <v>102</v>
      </c>
      <c r="G84" s="26">
        <f>G85</f>
        <v>129800</v>
      </c>
      <c r="H84" s="26">
        <f>H85</f>
        <v>49245.52</v>
      </c>
      <c r="I84" s="19">
        <f t="shared" si="2"/>
        <v>37.939537750385206</v>
      </c>
    </row>
    <row r="85" spans="1:9" ht="142.5" thickBot="1" x14ac:dyDescent="0.3">
      <c r="A85" s="21" t="s">
        <v>8</v>
      </c>
      <c r="B85" s="30">
        <v>934</v>
      </c>
      <c r="C85" s="22" t="s">
        <v>105</v>
      </c>
      <c r="D85" s="20" t="s">
        <v>130</v>
      </c>
      <c r="E85" s="12" t="s">
        <v>131</v>
      </c>
      <c r="F85" s="12" t="s">
        <v>112</v>
      </c>
      <c r="G85" s="26">
        <f>G86</f>
        <v>129800</v>
      </c>
      <c r="H85" s="26">
        <f>H86</f>
        <v>49245.52</v>
      </c>
      <c r="I85" s="19">
        <f t="shared" si="2"/>
        <v>37.939537750385206</v>
      </c>
    </row>
    <row r="86" spans="1:9" ht="48" thickBot="1" x14ac:dyDescent="0.3">
      <c r="A86" s="21" t="s">
        <v>9</v>
      </c>
      <c r="B86" s="30">
        <v>934</v>
      </c>
      <c r="C86" s="22" t="s">
        <v>105</v>
      </c>
      <c r="D86" s="20" t="s">
        <v>130</v>
      </c>
      <c r="E86" s="12" t="s">
        <v>131</v>
      </c>
      <c r="F86" s="12" t="s">
        <v>108</v>
      </c>
      <c r="G86" s="26">
        <v>129800</v>
      </c>
      <c r="H86" s="26">
        <v>49245.52</v>
      </c>
      <c r="I86" s="19">
        <f t="shared" ref="I86:I100" si="3">H86/G86*100</f>
        <v>37.939537750385206</v>
      </c>
    </row>
    <row r="87" spans="1:9" ht="63.75" hidden="1" thickBot="1" x14ac:dyDescent="0.3">
      <c r="A87" s="21" t="s">
        <v>17</v>
      </c>
      <c r="B87" s="30">
        <v>934</v>
      </c>
      <c r="C87" s="22" t="s">
        <v>105</v>
      </c>
      <c r="D87" s="20" t="s">
        <v>130</v>
      </c>
      <c r="E87" s="12" t="s">
        <v>131</v>
      </c>
      <c r="F87" s="12" t="s">
        <v>5</v>
      </c>
      <c r="G87" s="27">
        <v>1000</v>
      </c>
      <c r="H87" s="27">
        <v>0</v>
      </c>
      <c r="I87" s="19">
        <f t="shared" si="3"/>
        <v>0</v>
      </c>
    </row>
    <row r="88" spans="1:9" ht="63.75" hidden="1" thickBot="1" x14ac:dyDescent="0.3">
      <c r="A88" s="21" t="s">
        <v>18</v>
      </c>
      <c r="B88" s="30">
        <v>934</v>
      </c>
      <c r="C88" s="22" t="s">
        <v>105</v>
      </c>
      <c r="D88" s="20" t="s">
        <v>130</v>
      </c>
      <c r="E88" s="12" t="s">
        <v>131</v>
      </c>
      <c r="F88" s="12" t="s">
        <v>113</v>
      </c>
      <c r="G88" s="27">
        <v>1000</v>
      </c>
      <c r="H88" s="27">
        <v>0</v>
      </c>
      <c r="I88" s="19">
        <f t="shared" si="3"/>
        <v>0</v>
      </c>
    </row>
    <row r="89" spans="1:9" ht="48" hidden="1" thickBot="1" x14ac:dyDescent="0.3">
      <c r="A89" s="21" t="s">
        <v>10</v>
      </c>
      <c r="B89" s="30">
        <v>934</v>
      </c>
      <c r="C89" s="22"/>
      <c r="D89" s="20" t="s">
        <v>5</v>
      </c>
      <c r="E89" s="12" t="s">
        <v>56</v>
      </c>
      <c r="F89" s="12" t="s">
        <v>56</v>
      </c>
      <c r="G89" s="27">
        <v>49700</v>
      </c>
      <c r="H89" s="27">
        <v>8006.72</v>
      </c>
      <c r="I89" s="19">
        <f t="shared" si="3"/>
        <v>16.110100603621731</v>
      </c>
    </row>
    <row r="90" spans="1:9" ht="95.25" hidden="1" thickBot="1" x14ac:dyDescent="0.3">
      <c r="A90" s="21" t="s">
        <v>12</v>
      </c>
      <c r="B90" s="30">
        <v>934</v>
      </c>
      <c r="C90" s="22"/>
      <c r="D90" s="20" t="s">
        <v>5</v>
      </c>
      <c r="E90" s="12" t="s">
        <v>57</v>
      </c>
      <c r="F90" s="12" t="s">
        <v>57</v>
      </c>
      <c r="G90" s="27">
        <v>15000</v>
      </c>
      <c r="H90" s="27">
        <v>1912.84</v>
      </c>
      <c r="I90" s="19">
        <f t="shared" si="3"/>
        <v>12.752266666666667</v>
      </c>
    </row>
    <row r="91" spans="1:9" ht="63.75" hidden="1" thickBot="1" x14ac:dyDescent="0.3">
      <c r="A91" s="21" t="s">
        <v>58</v>
      </c>
      <c r="B91" s="30">
        <v>934</v>
      </c>
      <c r="C91" s="22" t="s">
        <v>130</v>
      </c>
      <c r="D91" s="20" t="s">
        <v>103</v>
      </c>
      <c r="E91" s="12" t="s">
        <v>100</v>
      </c>
      <c r="F91" s="12" t="s">
        <v>102</v>
      </c>
      <c r="G91" s="27">
        <v>300</v>
      </c>
      <c r="H91" s="27" t="s">
        <v>27</v>
      </c>
      <c r="I91" s="19" t="e">
        <f t="shared" si="3"/>
        <v>#VALUE!</v>
      </c>
    </row>
    <row r="92" spans="1:9" ht="79.5" hidden="1" thickBot="1" x14ac:dyDescent="0.3">
      <c r="A92" s="21" t="s">
        <v>59</v>
      </c>
      <c r="B92" s="30">
        <v>934</v>
      </c>
      <c r="C92" s="22" t="s">
        <v>130</v>
      </c>
      <c r="D92" s="20" t="s">
        <v>132</v>
      </c>
      <c r="E92" s="12" t="s">
        <v>100</v>
      </c>
      <c r="F92" s="12" t="s">
        <v>102</v>
      </c>
      <c r="G92" s="27">
        <v>300</v>
      </c>
      <c r="H92" s="27" t="s">
        <v>27</v>
      </c>
      <c r="I92" s="19" t="e">
        <f t="shared" si="3"/>
        <v>#VALUE!</v>
      </c>
    </row>
    <row r="93" spans="1:9" ht="16.5" hidden="1" thickBot="1" x14ac:dyDescent="0.3">
      <c r="A93" s="21" t="s">
        <v>60</v>
      </c>
      <c r="B93" s="30">
        <v>934</v>
      </c>
      <c r="C93" s="22" t="s">
        <v>130</v>
      </c>
      <c r="D93" s="20" t="s">
        <v>132</v>
      </c>
      <c r="E93" s="12" t="s">
        <v>133</v>
      </c>
      <c r="F93" s="12" t="s">
        <v>102</v>
      </c>
      <c r="G93" s="27">
        <v>300</v>
      </c>
      <c r="H93" s="27" t="s">
        <v>27</v>
      </c>
      <c r="I93" s="19" t="e">
        <f t="shared" si="3"/>
        <v>#VALUE!</v>
      </c>
    </row>
    <row r="94" spans="1:9" ht="38.25" hidden="1" customHeight="1" thickBot="1" x14ac:dyDescent="0.3">
      <c r="A94" s="21" t="s">
        <v>31</v>
      </c>
      <c r="B94" s="30">
        <v>934</v>
      </c>
      <c r="C94" s="22" t="s">
        <v>130</v>
      </c>
      <c r="D94" s="20" t="s">
        <v>132</v>
      </c>
      <c r="E94" s="12" t="s">
        <v>133</v>
      </c>
      <c r="F94" s="12" t="s">
        <v>119</v>
      </c>
      <c r="G94" s="27">
        <v>300</v>
      </c>
      <c r="H94" s="27" t="s">
        <v>27</v>
      </c>
      <c r="I94" s="19" t="e">
        <f t="shared" si="3"/>
        <v>#VALUE!</v>
      </c>
    </row>
    <row r="95" spans="1:9" ht="32.25" hidden="1" thickBot="1" x14ac:dyDescent="0.3">
      <c r="A95" s="21" t="s">
        <v>32</v>
      </c>
      <c r="B95" s="30">
        <v>934</v>
      </c>
      <c r="C95" s="22" t="s">
        <v>130</v>
      </c>
      <c r="D95" s="20" t="s">
        <v>132</v>
      </c>
      <c r="E95" s="12" t="s">
        <v>133</v>
      </c>
      <c r="F95" s="12" t="s">
        <v>120</v>
      </c>
      <c r="G95" s="27">
        <v>300</v>
      </c>
      <c r="H95" s="27" t="s">
        <v>27</v>
      </c>
      <c r="I95" s="19" t="e">
        <f t="shared" si="3"/>
        <v>#VALUE!</v>
      </c>
    </row>
    <row r="96" spans="1:9" ht="32.25" thickBot="1" x14ac:dyDescent="0.3">
      <c r="A96" s="32" t="s">
        <v>177</v>
      </c>
      <c r="B96" s="60">
        <v>934</v>
      </c>
      <c r="C96" s="61" t="s">
        <v>130</v>
      </c>
      <c r="D96" s="62" t="s">
        <v>103</v>
      </c>
      <c r="E96" s="63" t="s">
        <v>100</v>
      </c>
      <c r="F96" s="63" t="s">
        <v>102</v>
      </c>
      <c r="G96" s="77">
        <v>2800</v>
      </c>
      <c r="H96" s="77">
        <v>0</v>
      </c>
      <c r="I96" s="65">
        <f t="shared" si="3"/>
        <v>0</v>
      </c>
    </row>
    <row r="97" spans="1:9" ht="48" thickBot="1" x14ac:dyDescent="0.3">
      <c r="A97" s="33" t="s">
        <v>178</v>
      </c>
      <c r="B97" s="30">
        <v>934</v>
      </c>
      <c r="C97" s="22" t="s">
        <v>130</v>
      </c>
      <c r="D97" s="20" t="s">
        <v>182</v>
      </c>
      <c r="E97" s="12" t="s">
        <v>183</v>
      </c>
      <c r="F97" s="12" t="s">
        <v>102</v>
      </c>
      <c r="G97" s="27">
        <v>2800</v>
      </c>
      <c r="H97" s="27">
        <v>0</v>
      </c>
      <c r="I97" s="19">
        <f t="shared" si="3"/>
        <v>0</v>
      </c>
    </row>
    <row r="98" spans="1:9" ht="63.75" thickBot="1" x14ac:dyDescent="0.3">
      <c r="A98" s="33" t="s">
        <v>179</v>
      </c>
      <c r="B98" s="30">
        <v>934</v>
      </c>
      <c r="C98" s="22" t="s">
        <v>130</v>
      </c>
      <c r="D98" s="20" t="s">
        <v>182</v>
      </c>
      <c r="E98" s="12" t="s">
        <v>184</v>
      </c>
      <c r="F98" s="12" t="s">
        <v>112</v>
      </c>
      <c r="G98" s="27">
        <v>2700</v>
      </c>
      <c r="H98" s="27">
        <v>0</v>
      </c>
      <c r="I98" s="19">
        <f t="shared" si="3"/>
        <v>0</v>
      </c>
    </row>
    <row r="99" spans="1:9" ht="142.5" thickBot="1" x14ac:dyDescent="0.3">
      <c r="A99" s="33" t="s">
        <v>180</v>
      </c>
      <c r="B99" s="30">
        <v>934</v>
      </c>
      <c r="C99" s="22" t="s">
        <v>130</v>
      </c>
      <c r="D99" s="20" t="s">
        <v>182</v>
      </c>
      <c r="E99" s="12" t="s">
        <v>184</v>
      </c>
      <c r="F99" s="12" t="s">
        <v>108</v>
      </c>
      <c r="G99" s="27">
        <v>2700</v>
      </c>
      <c r="H99" s="27">
        <v>0</v>
      </c>
      <c r="I99" s="19">
        <f t="shared" si="3"/>
        <v>0</v>
      </c>
    </row>
    <row r="100" spans="1:9" ht="48" thickBot="1" x14ac:dyDescent="0.3">
      <c r="A100" s="33" t="s">
        <v>181</v>
      </c>
      <c r="B100" s="30">
        <v>934</v>
      </c>
      <c r="C100" s="22" t="s">
        <v>130</v>
      </c>
      <c r="D100" s="20" t="s">
        <v>182</v>
      </c>
      <c r="E100" s="12" t="s">
        <v>185</v>
      </c>
      <c r="F100" s="12" t="s">
        <v>108</v>
      </c>
      <c r="G100" s="27">
        <v>100</v>
      </c>
      <c r="H100" s="27">
        <v>0</v>
      </c>
      <c r="I100" s="19">
        <f t="shared" si="3"/>
        <v>0</v>
      </c>
    </row>
    <row r="101" spans="1:9" ht="32.25" thickBot="1" x14ac:dyDescent="0.3">
      <c r="A101" s="59" t="s">
        <v>61</v>
      </c>
      <c r="B101" s="60">
        <v>934</v>
      </c>
      <c r="C101" s="61" t="s">
        <v>109</v>
      </c>
      <c r="D101" s="62" t="s">
        <v>103</v>
      </c>
      <c r="E101" s="63" t="s">
        <v>100</v>
      </c>
      <c r="F101" s="63" t="s">
        <v>102</v>
      </c>
      <c r="G101" s="64">
        <f>G102+G110</f>
        <v>1717677</v>
      </c>
      <c r="H101" s="64">
        <f>H102+H110</f>
        <v>385019.36</v>
      </c>
      <c r="I101" s="65">
        <f>H101/G101</f>
        <v>0.22415119955614471</v>
      </c>
    </row>
    <row r="102" spans="1:9" ht="32.25" thickBot="1" x14ac:dyDescent="0.3">
      <c r="A102" s="21" t="s">
        <v>62</v>
      </c>
      <c r="B102" s="30">
        <v>934</v>
      </c>
      <c r="C102" s="22" t="s">
        <v>109</v>
      </c>
      <c r="D102" s="20" t="s">
        <v>132</v>
      </c>
      <c r="E102" s="12" t="s">
        <v>100</v>
      </c>
      <c r="F102" s="12" t="s">
        <v>102</v>
      </c>
      <c r="G102" s="26">
        <f>G103</f>
        <v>1711477</v>
      </c>
      <c r="H102" s="26">
        <f>H103</f>
        <v>385019.36</v>
      </c>
      <c r="I102" s="19">
        <f>H102/G102</f>
        <v>0.22496321013954612</v>
      </c>
    </row>
    <row r="103" spans="1:9" ht="32.25" thickBot="1" x14ac:dyDescent="0.3">
      <c r="A103" s="21" t="s">
        <v>50</v>
      </c>
      <c r="B103" s="30">
        <v>934</v>
      </c>
      <c r="C103" s="22" t="s">
        <v>109</v>
      </c>
      <c r="D103" s="20" t="s">
        <v>132</v>
      </c>
      <c r="E103" s="12" t="s">
        <v>134</v>
      </c>
      <c r="F103" s="12" t="s">
        <v>102</v>
      </c>
      <c r="G103" s="26">
        <f>G104</f>
        <v>1711477</v>
      </c>
      <c r="H103" s="26">
        <f>H104</f>
        <v>385019.36</v>
      </c>
      <c r="I103" s="19">
        <f>H103/G103</f>
        <v>0.22496321013954612</v>
      </c>
    </row>
    <row r="104" spans="1:9" ht="63.75" thickBot="1" x14ac:dyDescent="0.3">
      <c r="A104" s="21" t="s">
        <v>17</v>
      </c>
      <c r="B104" s="30">
        <v>934</v>
      </c>
      <c r="C104" s="22" t="s">
        <v>109</v>
      </c>
      <c r="D104" s="20" t="s">
        <v>132</v>
      </c>
      <c r="E104" s="12" t="s">
        <v>134</v>
      </c>
      <c r="F104" s="12" t="s">
        <v>5</v>
      </c>
      <c r="G104" s="26">
        <f>G105</f>
        <v>1711477</v>
      </c>
      <c r="H104" s="26">
        <f>H105</f>
        <v>385019.36</v>
      </c>
      <c r="I104" s="19">
        <f t="shared" ref="I104:I105" si="4">H104/G104</f>
        <v>0.22496321013954612</v>
      </c>
    </row>
    <row r="105" spans="1:9" ht="63.75" thickBot="1" x14ac:dyDescent="0.3">
      <c r="A105" s="21" t="s">
        <v>18</v>
      </c>
      <c r="B105" s="30">
        <v>934</v>
      </c>
      <c r="C105" s="22" t="s">
        <v>109</v>
      </c>
      <c r="D105" s="20" t="s">
        <v>132</v>
      </c>
      <c r="E105" s="12" t="s">
        <v>134</v>
      </c>
      <c r="F105" s="12" t="s">
        <v>113</v>
      </c>
      <c r="G105" s="26">
        <v>1711477</v>
      </c>
      <c r="H105" s="26">
        <v>385019.36</v>
      </c>
      <c r="I105" s="19">
        <f t="shared" si="4"/>
        <v>0.22496321013954612</v>
      </c>
    </row>
    <row r="106" spans="1:9" ht="63.75" hidden="1" thickBot="1" x14ac:dyDescent="0.3">
      <c r="A106" s="21" t="s">
        <v>19</v>
      </c>
      <c r="B106" s="30">
        <v>934</v>
      </c>
      <c r="C106" s="22"/>
      <c r="D106" s="20" t="s">
        <v>5</v>
      </c>
      <c r="E106" s="12" t="s">
        <v>63</v>
      </c>
      <c r="F106" s="12" t="s">
        <v>63</v>
      </c>
      <c r="G106" s="27">
        <v>378900</v>
      </c>
      <c r="H106" s="27" t="s">
        <v>27</v>
      </c>
      <c r="I106" s="19">
        <v>0</v>
      </c>
    </row>
    <row r="107" spans="1:9" ht="111" hidden="1" thickBot="1" x14ac:dyDescent="0.3">
      <c r="A107" s="21" t="s">
        <v>151</v>
      </c>
      <c r="B107" s="30">
        <v>934</v>
      </c>
      <c r="C107" s="22" t="s">
        <v>109</v>
      </c>
      <c r="D107" s="20" t="s">
        <v>132</v>
      </c>
      <c r="E107" s="12" t="s">
        <v>150</v>
      </c>
      <c r="F107" s="12" t="s">
        <v>102</v>
      </c>
      <c r="G107" s="27">
        <v>80000</v>
      </c>
      <c r="H107" s="27">
        <v>0</v>
      </c>
      <c r="I107" s="19">
        <v>0</v>
      </c>
    </row>
    <row r="108" spans="1:9" ht="63.75" hidden="1" thickBot="1" x14ac:dyDescent="0.3">
      <c r="A108" s="21" t="s">
        <v>17</v>
      </c>
      <c r="B108" s="30">
        <v>934</v>
      </c>
      <c r="C108" s="22" t="s">
        <v>109</v>
      </c>
      <c r="D108" s="20" t="s">
        <v>132</v>
      </c>
      <c r="E108" s="12" t="s">
        <v>150</v>
      </c>
      <c r="F108" s="12" t="s">
        <v>5</v>
      </c>
      <c r="G108" s="27">
        <v>80000</v>
      </c>
      <c r="H108" s="27">
        <v>0</v>
      </c>
      <c r="I108" s="19">
        <v>0</v>
      </c>
    </row>
    <row r="109" spans="1:9" ht="63.75" hidden="1" thickBot="1" x14ac:dyDescent="0.3">
      <c r="A109" s="21" t="s">
        <v>18</v>
      </c>
      <c r="B109" s="30">
        <v>934</v>
      </c>
      <c r="C109" s="22" t="s">
        <v>109</v>
      </c>
      <c r="D109" s="20" t="s">
        <v>132</v>
      </c>
      <c r="E109" s="12" t="s">
        <v>150</v>
      </c>
      <c r="F109" s="12" t="s">
        <v>113</v>
      </c>
      <c r="G109" s="27">
        <v>80000</v>
      </c>
      <c r="H109" s="27">
        <v>0</v>
      </c>
      <c r="I109" s="19">
        <v>0</v>
      </c>
    </row>
    <row r="110" spans="1:9" ht="32.25" thickBot="1" x14ac:dyDescent="0.3">
      <c r="A110" s="21" t="s">
        <v>64</v>
      </c>
      <c r="B110" s="30">
        <v>934</v>
      </c>
      <c r="C110" s="22" t="s">
        <v>109</v>
      </c>
      <c r="D110" s="20" t="s">
        <v>135</v>
      </c>
      <c r="E110" s="12" t="s">
        <v>100</v>
      </c>
      <c r="F110" s="12" t="s">
        <v>102</v>
      </c>
      <c r="G110" s="26">
        <v>6200</v>
      </c>
      <c r="H110" s="26" t="s">
        <v>166</v>
      </c>
      <c r="I110" s="19">
        <f>H110/G110*100</f>
        <v>0</v>
      </c>
    </row>
    <row r="111" spans="1:9" ht="79.5" thickBot="1" x14ac:dyDescent="0.3">
      <c r="A111" s="25" t="s">
        <v>164</v>
      </c>
      <c r="B111" s="30">
        <v>934</v>
      </c>
      <c r="C111" s="22" t="s">
        <v>109</v>
      </c>
      <c r="D111" s="20" t="s">
        <v>135</v>
      </c>
      <c r="E111" s="12" t="s">
        <v>161</v>
      </c>
      <c r="F111" s="12" t="s">
        <v>102</v>
      </c>
      <c r="G111" s="27">
        <v>6200</v>
      </c>
      <c r="H111" s="27">
        <v>0</v>
      </c>
      <c r="I111" s="19">
        <f t="shared" ref="I111:I113" si="5">H111/G111*100</f>
        <v>0</v>
      </c>
    </row>
    <row r="112" spans="1:9" ht="16.5" thickBot="1" x14ac:dyDescent="0.3">
      <c r="A112" s="21" t="s">
        <v>31</v>
      </c>
      <c r="B112" s="30">
        <v>934</v>
      </c>
      <c r="C112" s="22" t="s">
        <v>109</v>
      </c>
      <c r="D112" s="20" t="s">
        <v>135</v>
      </c>
      <c r="E112" s="12" t="s">
        <v>161</v>
      </c>
      <c r="F112" s="12" t="s">
        <v>119</v>
      </c>
      <c r="G112" s="27">
        <v>6200</v>
      </c>
      <c r="H112" s="27">
        <v>0</v>
      </c>
      <c r="I112" s="19">
        <f t="shared" si="5"/>
        <v>0</v>
      </c>
    </row>
    <row r="113" spans="1:9" ht="32.25" thickBot="1" x14ac:dyDescent="0.3">
      <c r="A113" s="21" t="s">
        <v>32</v>
      </c>
      <c r="B113" s="30">
        <v>934</v>
      </c>
      <c r="C113" s="22" t="s">
        <v>109</v>
      </c>
      <c r="D113" s="20" t="s">
        <v>135</v>
      </c>
      <c r="E113" s="12" t="s">
        <v>161</v>
      </c>
      <c r="F113" s="12" t="s">
        <v>120</v>
      </c>
      <c r="G113" s="27">
        <v>6200</v>
      </c>
      <c r="H113" s="27">
        <v>0</v>
      </c>
      <c r="I113" s="19">
        <f t="shared" si="5"/>
        <v>0</v>
      </c>
    </row>
    <row r="114" spans="1:9" ht="95.25" hidden="1" thickBot="1" x14ac:dyDescent="0.3">
      <c r="A114" s="25" t="s">
        <v>165</v>
      </c>
      <c r="B114" s="30">
        <v>934</v>
      </c>
      <c r="C114" s="22" t="s">
        <v>109</v>
      </c>
      <c r="D114" s="20" t="s">
        <v>135</v>
      </c>
      <c r="E114" s="12" t="s">
        <v>144</v>
      </c>
      <c r="F114" s="12" t="s">
        <v>102</v>
      </c>
      <c r="G114" s="27">
        <v>500</v>
      </c>
      <c r="H114" s="27">
        <v>0</v>
      </c>
      <c r="I114" s="19">
        <v>0</v>
      </c>
    </row>
    <row r="115" spans="1:9" ht="16.5" hidden="1" thickBot="1" x14ac:dyDescent="0.3">
      <c r="A115" s="21" t="s">
        <v>31</v>
      </c>
      <c r="B115" s="30">
        <v>934</v>
      </c>
      <c r="C115" s="22" t="s">
        <v>109</v>
      </c>
      <c r="D115" s="20" t="s">
        <v>135</v>
      </c>
      <c r="E115" s="12" t="s">
        <v>144</v>
      </c>
      <c r="F115" s="12" t="s">
        <v>119</v>
      </c>
      <c r="G115" s="27">
        <v>500</v>
      </c>
      <c r="H115" s="27">
        <v>0</v>
      </c>
      <c r="I115" s="19">
        <v>0</v>
      </c>
    </row>
    <row r="116" spans="1:9" ht="32.25" hidden="1" thickBot="1" x14ac:dyDescent="0.3">
      <c r="A116" s="21" t="s">
        <v>32</v>
      </c>
      <c r="B116" s="30">
        <v>934</v>
      </c>
      <c r="C116" s="22" t="s">
        <v>109</v>
      </c>
      <c r="D116" s="20" t="s">
        <v>135</v>
      </c>
      <c r="E116" s="12" t="s">
        <v>144</v>
      </c>
      <c r="F116" s="12" t="s">
        <v>120</v>
      </c>
      <c r="G116" s="27">
        <v>500</v>
      </c>
      <c r="H116" s="27">
        <v>0</v>
      </c>
      <c r="I116" s="19">
        <v>0</v>
      </c>
    </row>
    <row r="117" spans="1:9" ht="48" thickBot="1" x14ac:dyDescent="0.3">
      <c r="A117" s="59" t="s">
        <v>65</v>
      </c>
      <c r="B117" s="60">
        <v>934</v>
      </c>
      <c r="C117" s="61" t="s">
        <v>136</v>
      </c>
      <c r="D117" s="62" t="s">
        <v>103</v>
      </c>
      <c r="E117" s="63" t="s">
        <v>100</v>
      </c>
      <c r="F117" s="63" t="s">
        <v>102</v>
      </c>
      <c r="G117" s="64">
        <f>G123+G127</f>
        <v>153060</v>
      </c>
      <c r="H117" s="64">
        <f>H123+H127</f>
        <v>103912.67</v>
      </c>
      <c r="I117" s="65">
        <f t="shared" si="2"/>
        <v>67.890154187900166</v>
      </c>
    </row>
    <row r="118" spans="1:9" ht="16.5" hidden="1" thickBot="1" x14ac:dyDescent="0.3">
      <c r="A118" s="21" t="s">
        <v>66</v>
      </c>
      <c r="B118" s="30">
        <v>934</v>
      </c>
      <c r="C118" s="22" t="s">
        <v>136</v>
      </c>
      <c r="D118" s="20" t="s">
        <v>104</v>
      </c>
      <c r="E118" s="12" t="s">
        <v>100</v>
      </c>
      <c r="F118" s="12" t="s">
        <v>102</v>
      </c>
      <c r="G118" s="27">
        <v>20300</v>
      </c>
      <c r="H118" s="27">
        <v>4389.3999999999996</v>
      </c>
      <c r="I118" s="19">
        <f t="shared" si="2"/>
        <v>21.622660098522164</v>
      </c>
    </row>
    <row r="119" spans="1:9" ht="48" hidden="1" thickBot="1" x14ac:dyDescent="0.3">
      <c r="A119" s="21" t="s">
        <v>48</v>
      </c>
      <c r="B119" s="30">
        <v>934</v>
      </c>
      <c r="C119" s="22" t="s">
        <v>136</v>
      </c>
      <c r="D119" s="20" t="s">
        <v>104</v>
      </c>
      <c r="E119" s="12" t="s">
        <v>128</v>
      </c>
      <c r="F119" s="12" t="s">
        <v>102</v>
      </c>
      <c r="G119" s="27">
        <v>20300</v>
      </c>
      <c r="H119" s="27">
        <v>4389.3999999999996</v>
      </c>
      <c r="I119" s="19">
        <f t="shared" si="2"/>
        <v>21.622660098522164</v>
      </c>
    </row>
    <row r="120" spans="1:9" ht="63.75" hidden="1" thickBot="1" x14ac:dyDescent="0.3">
      <c r="A120" s="21" t="s">
        <v>17</v>
      </c>
      <c r="B120" s="30">
        <v>934</v>
      </c>
      <c r="C120" s="22" t="s">
        <v>136</v>
      </c>
      <c r="D120" s="20" t="s">
        <v>104</v>
      </c>
      <c r="E120" s="12" t="s">
        <v>128</v>
      </c>
      <c r="F120" s="12" t="s">
        <v>5</v>
      </c>
      <c r="G120" s="27">
        <v>20300</v>
      </c>
      <c r="H120" s="27">
        <v>4389.3999999999996</v>
      </c>
      <c r="I120" s="19">
        <f t="shared" si="2"/>
        <v>21.622660098522164</v>
      </c>
    </row>
    <row r="121" spans="1:9" ht="63.75" hidden="1" thickBot="1" x14ac:dyDescent="0.3">
      <c r="A121" s="21" t="s">
        <v>18</v>
      </c>
      <c r="B121" s="30">
        <v>934</v>
      </c>
      <c r="C121" s="22" t="s">
        <v>136</v>
      </c>
      <c r="D121" s="20" t="s">
        <v>104</v>
      </c>
      <c r="E121" s="12" t="s">
        <v>128</v>
      </c>
      <c r="F121" s="12" t="s">
        <v>113</v>
      </c>
      <c r="G121" s="27">
        <v>20300</v>
      </c>
      <c r="H121" s="27">
        <v>4389.3999999999996</v>
      </c>
      <c r="I121" s="19">
        <f t="shared" si="2"/>
        <v>21.622660098522164</v>
      </c>
    </row>
    <row r="122" spans="1:9" ht="63.75" hidden="1" thickBot="1" x14ac:dyDescent="0.3">
      <c r="A122" s="21" t="s">
        <v>19</v>
      </c>
      <c r="B122" s="30">
        <v>934</v>
      </c>
      <c r="C122" s="22"/>
      <c r="D122" s="20" t="s">
        <v>5</v>
      </c>
      <c r="E122" s="12" t="s">
        <v>67</v>
      </c>
      <c r="F122" s="12" t="s">
        <v>67</v>
      </c>
      <c r="G122" s="27">
        <v>173200</v>
      </c>
      <c r="H122" s="27">
        <v>99800</v>
      </c>
      <c r="I122" s="19">
        <f t="shared" si="2"/>
        <v>57.621247113163975</v>
      </c>
    </row>
    <row r="123" spans="1:9" ht="16.5" thickBot="1" x14ac:dyDescent="0.3">
      <c r="A123" s="21" t="s">
        <v>168</v>
      </c>
      <c r="B123" s="30">
        <v>934</v>
      </c>
      <c r="C123" s="22" t="s">
        <v>136</v>
      </c>
      <c r="D123" s="20" t="s">
        <v>104</v>
      </c>
      <c r="E123" s="12" t="s">
        <v>100</v>
      </c>
      <c r="F123" s="12" t="s">
        <v>102</v>
      </c>
      <c r="G123" s="26">
        <f>G124</f>
        <v>25000</v>
      </c>
      <c r="H123" s="26">
        <f>H124</f>
        <v>11411.53</v>
      </c>
      <c r="I123" s="19">
        <f>H123/G123*100</f>
        <v>45.646120000000003</v>
      </c>
    </row>
    <row r="124" spans="1:9" ht="48" thickBot="1" x14ac:dyDescent="0.3">
      <c r="A124" s="21" t="s">
        <v>48</v>
      </c>
      <c r="B124" s="30">
        <v>934</v>
      </c>
      <c r="C124" s="22" t="s">
        <v>136</v>
      </c>
      <c r="D124" s="20" t="s">
        <v>104</v>
      </c>
      <c r="E124" s="12" t="s">
        <v>128</v>
      </c>
      <c r="F124" s="12" t="s">
        <v>102</v>
      </c>
      <c r="G124" s="26">
        <f>G125</f>
        <v>25000</v>
      </c>
      <c r="H124" s="26">
        <f>H125</f>
        <v>11411.53</v>
      </c>
      <c r="I124" s="19">
        <f>H124/G124*100</f>
        <v>45.646120000000003</v>
      </c>
    </row>
    <row r="125" spans="1:9" ht="63.75" thickBot="1" x14ac:dyDescent="0.3">
      <c r="A125" s="21" t="s">
        <v>17</v>
      </c>
      <c r="B125" s="30">
        <v>934</v>
      </c>
      <c r="C125" s="22" t="s">
        <v>136</v>
      </c>
      <c r="D125" s="20" t="s">
        <v>104</v>
      </c>
      <c r="E125" s="12" t="s">
        <v>128</v>
      </c>
      <c r="F125" s="12" t="s">
        <v>5</v>
      </c>
      <c r="G125" s="26">
        <f>G126</f>
        <v>25000</v>
      </c>
      <c r="H125" s="26">
        <f>H126</f>
        <v>11411.53</v>
      </c>
      <c r="I125" s="19">
        <f t="shared" ref="I125:I126" si="6">H125/G125*100</f>
        <v>45.646120000000003</v>
      </c>
    </row>
    <row r="126" spans="1:9" ht="63.75" thickBot="1" x14ac:dyDescent="0.3">
      <c r="A126" s="21" t="s">
        <v>18</v>
      </c>
      <c r="B126" s="30">
        <v>934</v>
      </c>
      <c r="C126" s="22" t="s">
        <v>136</v>
      </c>
      <c r="D126" s="20" t="s">
        <v>104</v>
      </c>
      <c r="E126" s="12" t="s">
        <v>128</v>
      </c>
      <c r="F126" s="12" t="s">
        <v>113</v>
      </c>
      <c r="G126" s="26">
        <v>25000</v>
      </c>
      <c r="H126" s="26">
        <v>11411.53</v>
      </c>
      <c r="I126" s="19">
        <f t="shared" si="6"/>
        <v>45.646120000000003</v>
      </c>
    </row>
    <row r="127" spans="1:9" ht="16.5" thickBot="1" x14ac:dyDescent="0.3">
      <c r="A127" s="21" t="s">
        <v>68</v>
      </c>
      <c r="B127" s="30">
        <v>934</v>
      </c>
      <c r="C127" s="22" t="s">
        <v>136</v>
      </c>
      <c r="D127" s="20" t="s">
        <v>130</v>
      </c>
      <c r="E127" s="12" t="s">
        <v>100</v>
      </c>
      <c r="F127" s="12" t="s">
        <v>102</v>
      </c>
      <c r="G127" s="26">
        <f>G129</f>
        <v>128060</v>
      </c>
      <c r="H127" s="26">
        <f>H129</f>
        <v>92501.14</v>
      </c>
      <c r="I127" s="19">
        <f t="shared" si="2"/>
        <v>72.232656567234116</v>
      </c>
    </row>
    <row r="128" spans="1:9" ht="63.75" hidden="1" thickBot="1" x14ac:dyDescent="0.3">
      <c r="A128" s="21" t="s">
        <v>19</v>
      </c>
      <c r="B128" s="30">
        <v>934</v>
      </c>
      <c r="C128" s="22"/>
      <c r="D128" s="20" t="s">
        <v>5</v>
      </c>
      <c r="E128" s="12" t="s">
        <v>69</v>
      </c>
      <c r="F128" s="12" t="s">
        <v>69</v>
      </c>
      <c r="G128" s="26">
        <v>155000</v>
      </c>
      <c r="H128" s="26">
        <v>62956.91</v>
      </c>
      <c r="I128" s="19">
        <v>0</v>
      </c>
    </row>
    <row r="129" spans="1:9" ht="63.75" thickBot="1" x14ac:dyDescent="0.3">
      <c r="A129" s="21" t="s">
        <v>70</v>
      </c>
      <c r="B129" s="30">
        <v>934</v>
      </c>
      <c r="C129" s="22" t="s">
        <v>136</v>
      </c>
      <c r="D129" s="20" t="s">
        <v>130</v>
      </c>
      <c r="E129" s="12" t="s">
        <v>137</v>
      </c>
      <c r="F129" s="12" t="s">
        <v>102</v>
      </c>
      <c r="G129" s="26">
        <f>G130</f>
        <v>128060</v>
      </c>
      <c r="H129" s="26">
        <f>H130</f>
        <v>92501.14</v>
      </c>
      <c r="I129" s="19">
        <f t="shared" si="2"/>
        <v>72.232656567234116</v>
      </c>
    </row>
    <row r="130" spans="1:9" ht="63.75" thickBot="1" x14ac:dyDescent="0.3">
      <c r="A130" s="21" t="s">
        <v>17</v>
      </c>
      <c r="B130" s="30">
        <v>934</v>
      </c>
      <c r="C130" s="22" t="s">
        <v>136</v>
      </c>
      <c r="D130" s="20" t="s">
        <v>130</v>
      </c>
      <c r="E130" s="12" t="s">
        <v>137</v>
      </c>
      <c r="F130" s="12" t="s">
        <v>5</v>
      </c>
      <c r="G130" s="26">
        <f>G131</f>
        <v>128060</v>
      </c>
      <c r="H130" s="26">
        <f>H131</f>
        <v>92501.14</v>
      </c>
      <c r="I130" s="19">
        <f t="shared" si="2"/>
        <v>72.232656567234116</v>
      </c>
    </row>
    <row r="131" spans="1:9" ht="63.75" thickBot="1" x14ac:dyDescent="0.3">
      <c r="A131" s="21" t="s">
        <v>18</v>
      </c>
      <c r="B131" s="30">
        <v>934</v>
      </c>
      <c r="C131" s="22" t="s">
        <v>136</v>
      </c>
      <c r="D131" s="20" t="s">
        <v>130</v>
      </c>
      <c r="E131" s="12" t="s">
        <v>137</v>
      </c>
      <c r="F131" s="12" t="s">
        <v>113</v>
      </c>
      <c r="G131" s="26">
        <v>128060</v>
      </c>
      <c r="H131" s="26">
        <v>92501.14</v>
      </c>
      <c r="I131" s="19">
        <f t="shared" si="2"/>
        <v>72.232656567234116</v>
      </c>
    </row>
    <row r="132" spans="1:9" ht="63.75" hidden="1" thickBot="1" x14ac:dyDescent="0.3">
      <c r="A132" s="21" t="s">
        <v>19</v>
      </c>
      <c r="B132" s="30">
        <v>934</v>
      </c>
      <c r="C132" s="22"/>
      <c r="D132" s="20" t="s">
        <v>5</v>
      </c>
      <c r="E132" s="12" t="s">
        <v>71</v>
      </c>
      <c r="F132" s="12" t="s">
        <v>71</v>
      </c>
      <c r="G132" s="27">
        <v>226000</v>
      </c>
      <c r="H132" s="27">
        <v>82752.259999999995</v>
      </c>
      <c r="I132" s="19">
        <f t="shared" si="2"/>
        <v>36.616044247787613</v>
      </c>
    </row>
    <row r="133" spans="1:9" ht="16.5" hidden="1" thickBot="1" x14ac:dyDescent="0.3">
      <c r="A133" s="21" t="s">
        <v>72</v>
      </c>
      <c r="B133" s="30">
        <v>934</v>
      </c>
      <c r="C133" s="22" t="s">
        <v>138</v>
      </c>
      <c r="D133" s="20" t="s">
        <v>103</v>
      </c>
      <c r="E133" s="12" t="s">
        <v>100</v>
      </c>
      <c r="F133" s="12" t="s">
        <v>102</v>
      </c>
      <c r="G133" s="27">
        <v>2000</v>
      </c>
      <c r="H133" s="27">
        <v>0</v>
      </c>
      <c r="I133" s="19">
        <v>0</v>
      </c>
    </row>
    <row r="134" spans="1:9" ht="32.25" hidden="1" thickBot="1" x14ac:dyDescent="0.3">
      <c r="A134" s="21" t="s">
        <v>73</v>
      </c>
      <c r="B134" s="30">
        <v>934</v>
      </c>
      <c r="C134" s="22" t="s">
        <v>138</v>
      </c>
      <c r="D134" s="20" t="s">
        <v>138</v>
      </c>
      <c r="E134" s="12" t="s">
        <v>100</v>
      </c>
      <c r="F134" s="12" t="s">
        <v>102</v>
      </c>
      <c r="G134" s="27">
        <v>2000</v>
      </c>
      <c r="H134" s="27">
        <v>0</v>
      </c>
      <c r="I134" s="19">
        <v>0</v>
      </c>
    </row>
    <row r="135" spans="1:9" ht="32.25" hidden="1" thickBot="1" x14ac:dyDescent="0.3">
      <c r="A135" s="21" t="s">
        <v>74</v>
      </c>
      <c r="B135" s="30">
        <v>934</v>
      </c>
      <c r="C135" s="22" t="s">
        <v>138</v>
      </c>
      <c r="D135" s="20" t="s">
        <v>138</v>
      </c>
      <c r="E135" s="12" t="s">
        <v>139</v>
      </c>
      <c r="F135" s="12" t="s">
        <v>102</v>
      </c>
      <c r="G135" s="27">
        <v>2000</v>
      </c>
      <c r="H135" s="27">
        <v>0</v>
      </c>
      <c r="I135" s="19">
        <v>0</v>
      </c>
    </row>
    <row r="136" spans="1:9" ht="63.75" hidden="1" thickBot="1" x14ac:dyDescent="0.3">
      <c r="A136" s="21" t="s">
        <v>17</v>
      </c>
      <c r="B136" s="30">
        <v>934</v>
      </c>
      <c r="C136" s="22" t="s">
        <v>138</v>
      </c>
      <c r="D136" s="20" t="s">
        <v>138</v>
      </c>
      <c r="E136" s="12" t="s">
        <v>139</v>
      </c>
      <c r="F136" s="12" t="s">
        <v>5</v>
      </c>
      <c r="G136" s="27">
        <v>2000</v>
      </c>
      <c r="H136" s="27">
        <v>0</v>
      </c>
      <c r="I136" s="19">
        <v>0</v>
      </c>
    </row>
    <row r="137" spans="1:9" ht="63.75" hidden="1" thickBot="1" x14ac:dyDescent="0.3">
      <c r="A137" s="21" t="s">
        <v>18</v>
      </c>
      <c r="B137" s="30">
        <v>934</v>
      </c>
      <c r="C137" s="22" t="s">
        <v>138</v>
      </c>
      <c r="D137" s="20" t="s">
        <v>138</v>
      </c>
      <c r="E137" s="12" t="s">
        <v>139</v>
      </c>
      <c r="F137" s="12" t="s">
        <v>113</v>
      </c>
      <c r="G137" s="27">
        <v>2000</v>
      </c>
      <c r="H137" s="27">
        <v>0</v>
      </c>
      <c r="I137" s="19">
        <v>0</v>
      </c>
    </row>
    <row r="138" spans="1:9" ht="63.75" hidden="1" thickBot="1" x14ac:dyDescent="0.3">
      <c r="A138" s="21" t="s">
        <v>19</v>
      </c>
      <c r="B138" s="30">
        <v>934</v>
      </c>
      <c r="C138" s="22" t="s">
        <v>138</v>
      </c>
      <c r="D138" s="20" t="s">
        <v>138</v>
      </c>
      <c r="E138" s="12" t="s">
        <v>75</v>
      </c>
      <c r="F138" s="12" t="s">
        <v>75</v>
      </c>
      <c r="G138" s="27">
        <v>2000</v>
      </c>
      <c r="H138" s="27" t="s">
        <v>27</v>
      </c>
      <c r="I138" s="19">
        <v>0</v>
      </c>
    </row>
    <row r="139" spans="1:9" ht="16.5" hidden="1" thickBot="1" x14ac:dyDescent="0.3">
      <c r="A139" s="21" t="s">
        <v>169</v>
      </c>
      <c r="B139" s="30">
        <v>934</v>
      </c>
      <c r="C139" s="22" t="s">
        <v>138</v>
      </c>
      <c r="D139" s="20" t="s">
        <v>103</v>
      </c>
      <c r="E139" s="12" t="s">
        <v>100</v>
      </c>
      <c r="F139" s="12" t="s">
        <v>102</v>
      </c>
      <c r="G139" s="27">
        <v>4040</v>
      </c>
      <c r="H139" s="27">
        <v>0</v>
      </c>
      <c r="I139" s="19">
        <f>H139/G139*100</f>
        <v>0</v>
      </c>
    </row>
    <row r="140" spans="1:9" ht="32.25" thickBot="1" x14ac:dyDescent="0.3">
      <c r="A140" s="59" t="s">
        <v>76</v>
      </c>
      <c r="B140" s="60">
        <v>934</v>
      </c>
      <c r="C140" s="61" t="s">
        <v>140</v>
      </c>
      <c r="D140" s="62" t="s">
        <v>103</v>
      </c>
      <c r="E140" s="63" t="s">
        <v>100</v>
      </c>
      <c r="F140" s="63" t="s">
        <v>102</v>
      </c>
      <c r="G140" s="64">
        <f>G141</f>
        <v>2064650</v>
      </c>
      <c r="H140" s="64" t="s">
        <v>186</v>
      </c>
      <c r="I140" s="65">
        <f t="shared" si="2"/>
        <v>16.826178771220306</v>
      </c>
    </row>
    <row r="141" spans="1:9" ht="16.5" thickBot="1" x14ac:dyDescent="0.3">
      <c r="A141" s="21" t="s">
        <v>77</v>
      </c>
      <c r="B141" s="30">
        <v>934</v>
      </c>
      <c r="C141" s="22" t="s">
        <v>140</v>
      </c>
      <c r="D141" s="20" t="s">
        <v>104</v>
      </c>
      <c r="E141" s="12" t="s">
        <v>100</v>
      </c>
      <c r="F141" s="12" t="s">
        <v>102</v>
      </c>
      <c r="G141" s="26">
        <f>G142+G150</f>
        <v>2064650</v>
      </c>
      <c r="H141" s="26">
        <f>H142+H150</f>
        <v>1048831.3799999999</v>
      </c>
      <c r="I141" s="19">
        <f t="shared" ref="I141" si="7">H141/G141*100</f>
        <v>50.799475940232</v>
      </c>
    </row>
    <row r="142" spans="1:9" ht="81.75" customHeight="1" thickBot="1" x14ac:dyDescent="0.3">
      <c r="A142" s="21" t="s">
        <v>155</v>
      </c>
      <c r="B142" s="30">
        <v>934</v>
      </c>
      <c r="C142" s="22" t="s">
        <v>140</v>
      </c>
      <c r="D142" s="20" t="s">
        <v>104</v>
      </c>
      <c r="E142" s="12" t="s">
        <v>152</v>
      </c>
      <c r="F142" s="12" t="s">
        <v>102</v>
      </c>
      <c r="G142" s="26">
        <f>G143+G145</f>
        <v>462100</v>
      </c>
      <c r="H142" s="26">
        <f>H143+H145</f>
        <v>221500</v>
      </c>
      <c r="I142" s="19">
        <f>H142/G142*100</f>
        <v>47.933347760225061</v>
      </c>
    </row>
    <row r="143" spans="1:9" ht="142.5" thickBot="1" x14ac:dyDescent="0.3">
      <c r="A143" s="21" t="s">
        <v>8</v>
      </c>
      <c r="B143" s="30">
        <v>934</v>
      </c>
      <c r="C143" s="22" t="s">
        <v>140</v>
      </c>
      <c r="D143" s="20" t="s">
        <v>104</v>
      </c>
      <c r="E143" s="12" t="s">
        <v>152</v>
      </c>
      <c r="F143" s="12" t="s">
        <v>112</v>
      </c>
      <c r="G143" s="26">
        <f>G144</f>
        <v>373100</v>
      </c>
      <c r="H143" s="26">
        <f>H144</f>
        <v>177000</v>
      </c>
      <c r="I143" s="19">
        <f t="shared" ref="I143:I144" si="8">H143/G143*100</f>
        <v>47.440364513535243</v>
      </c>
    </row>
    <row r="144" spans="1:9" ht="48" thickBot="1" x14ac:dyDescent="0.3">
      <c r="A144" s="21" t="s">
        <v>40</v>
      </c>
      <c r="B144" s="30">
        <v>934</v>
      </c>
      <c r="C144" s="22" t="s">
        <v>140</v>
      </c>
      <c r="D144" s="20" t="s">
        <v>104</v>
      </c>
      <c r="E144" s="12" t="s">
        <v>152</v>
      </c>
      <c r="F144" s="12" t="s">
        <v>126</v>
      </c>
      <c r="G144" s="26">
        <v>373100</v>
      </c>
      <c r="H144" s="26">
        <v>177000</v>
      </c>
      <c r="I144" s="19">
        <f t="shared" si="8"/>
        <v>47.440364513535243</v>
      </c>
    </row>
    <row r="145" spans="1:9" ht="22.5" customHeight="1" thickBot="1" x14ac:dyDescent="0.3">
      <c r="A145" s="23" t="s">
        <v>153</v>
      </c>
      <c r="B145" s="30">
        <v>934</v>
      </c>
      <c r="C145" s="22" t="s">
        <v>140</v>
      </c>
      <c r="D145" s="20" t="s">
        <v>104</v>
      </c>
      <c r="E145" s="12" t="s">
        <v>152</v>
      </c>
      <c r="F145" s="12" t="s">
        <v>114</v>
      </c>
      <c r="G145" s="26">
        <f>G146</f>
        <v>89000</v>
      </c>
      <c r="H145" s="26">
        <f>H146</f>
        <v>44500</v>
      </c>
      <c r="I145" s="19">
        <f t="shared" ref="I145:I149" si="9">H145/G145*100</f>
        <v>50</v>
      </c>
    </row>
    <row r="146" spans="1:9" ht="32.25" thickBot="1" x14ac:dyDescent="0.3">
      <c r="A146" s="21" t="s">
        <v>154</v>
      </c>
      <c r="B146" s="30">
        <v>934</v>
      </c>
      <c r="C146" s="22" t="s">
        <v>140</v>
      </c>
      <c r="D146" s="20" t="s">
        <v>104</v>
      </c>
      <c r="E146" s="12" t="s">
        <v>152</v>
      </c>
      <c r="F146" s="12" t="s">
        <v>115</v>
      </c>
      <c r="G146" s="26">
        <v>89000</v>
      </c>
      <c r="H146" s="26">
        <v>44500</v>
      </c>
      <c r="I146" s="19">
        <f t="shared" si="9"/>
        <v>50</v>
      </c>
    </row>
    <row r="147" spans="1:9" ht="111" hidden="1" thickBot="1" x14ac:dyDescent="0.3">
      <c r="A147" s="24" t="s">
        <v>163</v>
      </c>
      <c r="B147" s="30">
        <v>934</v>
      </c>
      <c r="C147" s="22" t="s">
        <v>140</v>
      </c>
      <c r="D147" s="20" t="s">
        <v>104</v>
      </c>
      <c r="E147" s="12" t="s">
        <v>162</v>
      </c>
      <c r="F147" s="12" t="s">
        <v>102</v>
      </c>
      <c r="G147" s="27">
        <v>786039</v>
      </c>
      <c r="H147" s="27">
        <v>0</v>
      </c>
      <c r="I147" s="19">
        <f t="shared" si="9"/>
        <v>0</v>
      </c>
    </row>
    <row r="148" spans="1:9" ht="63.75" hidden="1" thickBot="1" x14ac:dyDescent="0.3">
      <c r="A148" s="21" t="s">
        <v>17</v>
      </c>
      <c r="B148" s="30">
        <v>934</v>
      </c>
      <c r="C148" s="22" t="s">
        <v>140</v>
      </c>
      <c r="D148" s="20" t="s">
        <v>104</v>
      </c>
      <c r="E148" s="12" t="s">
        <v>162</v>
      </c>
      <c r="F148" s="12" t="s">
        <v>5</v>
      </c>
      <c r="G148" s="27">
        <v>786039</v>
      </c>
      <c r="H148" s="27">
        <v>0</v>
      </c>
      <c r="I148" s="19">
        <f t="shared" si="9"/>
        <v>0</v>
      </c>
    </row>
    <row r="149" spans="1:9" ht="63.75" hidden="1" thickBot="1" x14ac:dyDescent="0.3">
      <c r="A149" s="21" t="s">
        <v>18</v>
      </c>
      <c r="B149" s="30">
        <v>934</v>
      </c>
      <c r="C149" s="22" t="s">
        <v>140</v>
      </c>
      <c r="D149" s="20" t="s">
        <v>104</v>
      </c>
      <c r="E149" s="12" t="s">
        <v>162</v>
      </c>
      <c r="F149" s="12" t="s">
        <v>113</v>
      </c>
      <c r="G149" s="27">
        <v>786039</v>
      </c>
      <c r="H149" s="27">
        <v>0</v>
      </c>
      <c r="I149" s="19">
        <f t="shared" si="9"/>
        <v>0</v>
      </c>
    </row>
    <row r="150" spans="1:9" ht="63.75" thickBot="1" x14ac:dyDescent="0.3">
      <c r="A150" s="21" t="s">
        <v>78</v>
      </c>
      <c r="B150" s="30">
        <v>934</v>
      </c>
      <c r="C150" s="22" t="s">
        <v>140</v>
      </c>
      <c r="D150" s="20" t="s">
        <v>104</v>
      </c>
      <c r="E150" s="12" t="s">
        <v>141</v>
      </c>
      <c r="F150" s="12" t="s">
        <v>102</v>
      </c>
      <c r="G150" s="26">
        <f>G151+G155+G158</f>
        <v>1602550</v>
      </c>
      <c r="H150" s="26">
        <f>H151+H155+H158</f>
        <v>827331.38</v>
      </c>
      <c r="I150" s="19">
        <f t="shared" si="2"/>
        <v>51.625932420205302</v>
      </c>
    </row>
    <row r="151" spans="1:9" ht="142.5" thickBot="1" x14ac:dyDescent="0.3">
      <c r="A151" s="21" t="s">
        <v>8</v>
      </c>
      <c r="B151" s="30">
        <v>934</v>
      </c>
      <c r="C151" s="22" t="s">
        <v>140</v>
      </c>
      <c r="D151" s="20" t="s">
        <v>104</v>
      </c>
      <c r="E151" s="12" t="s">
        <v>141</v>
      </c>
      <c r="F151" s="12" t="s">
        <v>112</v>
      </c>
      <c r="G151" s="26">
        <f>G152</f>
        <v>840500</v>
      </c>
      <c r="H151" s="26">
        <f>H152</f>
        <v>378595.07</v>
      </c>
      <c r="I151" s="19">
        <f t="shared" si="2"/>
        <v>45.044029744199882</v>
      </c>
    </row>
    <row r="152" spans="1:9" ht="48" thickBot="1" x14ac:dyDescent="0.3">
      <c r="A152" s="21" t="s">
        <v>40</v>
      </c>
      <c r="B152" s="30">
        <v>934</v>
      </c>
      <c r="C152" s="22" t="s">
        <v>140</v>
      </c>
      <c r="D152" s="20" t="s">
        <v>104</v>
      </c>
      <c r="E152" s="12" t="s">
        <v>141</v>
      </c>
      <c r="F152" s="12" t="s">
        <v>126</v>
      </c>
      <c r="G152" s="26">
        <v>840500</v>
      </c>
      <c r="H152" s="26">
        <v>378595.07</v>
      </c>
      <c r="I152" s="19">
        <f t="shared" si="2"/>
        <v>45.044029744199882</v>
      </c>
    </row>
    <row r="153" spans="1:9" ht="48" hidden="1" thickBot="1" x14ac:dyDescent="0.3">
      <c r="A153" s="21" t="s">
        <v>41</v>
      </c>
      <c r="B153" s="30">
        <v>934</v>
      </c>
      <c r="C153" s="22"/>
      <c r="D153" s="20" t="s">
        <v>5</v>
      </c>
      <c r="E153" s="12" t="s">
        <v>79</v>
      </c>
      <c r="F153" s="12" t="s">
        <v>79</v>
      </c>
      <c r="G153" s="27">
        <v>525000</v>
      </c>
      <c r="H153" s="27">
        <v>109076.27</v>
      </c>
      <c r="I153" s="19">
        <f t="shared" si="2"/>
        <v>20.776432380952382</v>
      </c>
    </row>
    <row r="154" spans="1:9" ht="79.5" hidden="1" thickBot="1" x14ac:dyDescent="0.3">
      <c r="A154" s="21" t="s">
        <v>42</v>
      </c>
      <c r="B154" s="30">
        <v>934</v>
      </c>
      <c r="C154" s="22"/>
      <c r="D154" s="20" t="s">
        <v>5</v>
      </c>
      <c r="E154" s="12" t="s">
        <v>80</v>
      </c>
      <c r="F154" s="12" t="s">
        <v>80</v>
      </c>
      <c r="G154" s="27">
        <v>158600</v>
      </c>
      <c r="H154" s="27">
        <v>32825.17</v>
      </c>
      <c r="I154" s="19">
        <f t="shared" si="2"/>
        <v>20.696828499369481</v>
      </c>
    </row>
    <row r="155" spans="1:9" ht="63.75" thickBot="1" x14ac:dyDescent="0.3">
      <c r="A155" s="21" t="s">
        <v>17</v>
      </c>
      <c r="B155" s="30">
        <v>934</v>
      </c>
      <c r="C155" s="22" t="s">
        <v>140</v>
      </c>
      <c r="D155" s="20" t="s">
        <v>104</v>
      </c>
      <c r="E155" s="12" t="s">
        <v>141</v>
      </c>
      <c r="F155" s="12" t="s">
        <v>5</v>
      </c>
      <c r="G155" s="26">
        <f>G156</f>
        <v>738250</v>
      </c>
      <c r="H155" s="26">
        <f>H156</f>
        <v>430919.31</v>
      </c>
      <c r="I155" s="19">
        <f t="shared" si="2"/>
        <v>58.370377243481208</v>
      </c>
    </row>
    <row r="156" spans="1:9" ht="63.75" thickBot="1" x14ac:dyDescent="0.3">
      <c r="A156" s="21" t="s">
        <v>18</v>
      </c>
      <c r="B156" s="30">
        <v>934</v>
      </c>
      <c r="C156" s="22" t="s">
        <v>140</v>
      </c>
      <c r="D156" s="20" t="s">
        <v>104</v>
      </c>
      <c r="E156" s="12" t="s">
        <v>141</v>
      </c>
      <c r="F156" s="12" t="s">
        <v>113</v>
      </c>
      <c r="G156" s="26">
        <v>738250</v>
      </c>
      <c r="H156" s="26">
        <v>430919.31</v>
      </c>
      <c r="I156" s="19">
        <f t="shared" ref="I156:I166" si="10">H156/G156*100</f>
        <v>58.370377243481208</v>
      </c>
    </row>
    <row r="157" spans="1:9" ht="63.75" hidden="1" thickBot="1" x14ac:dyDescent="0.3">
      <c r="A157" s="21" t="s">
        <v>19</v>
      </c>
      <c r="B157" s="30">
        <v>934</v>
      </c>
      <c r="C157" s="22"/>
      <c r="D157" s="20" t="s">
        <v>5</v>
      </c>
      <c r="E157" s="12" t="s">
        <v>81</v>
      </c>
      <c r="F157" s="12" t="s">
        <v>81</v>
      </c>
      <c r="G157" s="27">
        <v>457570</v>
      </c>
      <c r="H157" s="27">
        <v>15762.15</v>
      </c>
      <c r="I157" s="19">
        <f t="shared" si="10"/>
        <v>3.4447516227025377</v>
      </c>
    </row>
    <row r="158" spans="1:9" ht="32.25" thickBot="1" x14ac:dyDescent="0.3">
      <c r="A158" s="21" t="s">
        <v>21</v>
      </c>
      <c r="B158" s="30">
        <v>934</v>
      </c>
      <c r="C158" s="22" t="s">
        <v>140</v>
      </c>
      <c r="D158" s="20" t="s">
        <v>104</v>
      </c>
      <c r="E158" s="12" t="s">
        <v>141</v>
      </c>
      <c r="F158" s="12" t="s">
        <v>114</v>
      </c>
      <c r="G158" s="26">
        <f>G159</f>
        <v>23800</v>
      </c>
      <c r="H158" s="26">
        <f>H159</f>
        <v>17817</v>
      </c>
      <c r="I158" s="19">
        <f t="shared" si="10"/>
        <v>74.861344537815128</v>
      </c>
    </row>
    <row r="159" spans="1:9" ht="32.25" thickBot="1" x14ac:dyDescent="0.3">
      <c r="A159" s="21" t="s">
        <v>22</v>
      </c>
      <c r="B159" s="30">
        <v>934</v>
      </c>
      <c r="C159" s="22" t="s">
        <v>140</v>
      </c>
      <c r="D159" s="20" t="s">
        <v>104</v>
      </c>
      <c r="E159" s="12" t="s">
        <v>141</v>
      </c>
      <c r="F159" s="12" t="s">
        <v>115</v>
      </c>
      <c r="G159" s="26">
        <v>23800</v>
      </c>
      <c r="H159" s="26">
        <v>17817</v>
      </c>
      <c r="I159" s="19">
        <f t="shared" ref="I159" si="11">H159/G159*100</f>
        <v>74.861344537815128</v>
      </c>
    </row>
    <row r="160" spans="1:9" ht="48" hidden="1" thickBot="1" x14ac:dyDescent="0.3">
      <c r="A160" s="21" t="s">
        <v>23</v>
      </c>
      <c r="B160" s="30">
        <v>934</v>
      </c>
      <c r="C160" s="22"/>
      <c r="D160" s="20" t="s">
        <v>5</v>
      </c>
      <c r="E160" s="12" t="s">
        <v>82</v>
      </c>
      <c r="F160" s="12" t="s">
        <v>82</v>
      </c>
      <c r="G160" s="27">
        <v>135000</v>
      </c>
      <c r="H160" s="27">
        <v>32764</v>
      </c>
      <c r="I160" s="19">
        <f t="shared" si="10"/>
        <v>24.26962962962963</v>
      </c>
    </row>
    <row r="161" spans="1:9" ht="16.5" thickBot="1" x14ac:dyDescent="0.3">
      <c r="A161" s="21" t="s">
        <v>83</v>
      </c>
      <c r="B161" s="30">
        <v>934</v>
      </c>
      <c r="C161" s="22" t="s">
        <v>142</v>
      </c>
      <c r="D161" s="20" t="s">
        <v>103</v>
      </c>
      <c r="E161" s="12" t="s">
        <v>100</v>
      </c>
      <c r="F161" s="12" t="s">
        <v>102</v>
      </c>
      <c r="G161" s="26">
        <f>G162+G167</f>
        <v>136280</v>
      </c>
      <c r="H161" s="26">
        <f>H162+H167</f>
        <v>47683.05</v>
      </c>
      <c r="I161" s="19">
        <f t="shared" si="10"/>
        <v>34.989029938362201</v>
      </c>
    </row>
    <row r="162" spans="1:9" ht="16.5" thickBot="1" x14ac:dyDescent="0.3">
      <c r="A162" s="21" t="s">
        <v>84</v>
      </c>
      <c r="B162" s="30">
        <v>934</v>
      </c>
      <c r="C162" s="22" t="s">
        <v>142</v>
      </c>
      <c r="D162" s="20" t="s">
        <v>104</v>
      </c>
      <c r="E162" s="12" t="s">
        <v>100</v>
      </c>
      <c r="F162" s="12" t="s">
        <v>102</v>
      </c>
      <c r="G162" s="26">
        <f>G163</f>
        <v>114400</v>
      </c>
      <c r="H162" s="26">
        <f>H163</f>
        <v>47683.05</v>
      </c>
      <c r="I162" s="19">
        <f t="shared" si="10"/>
        <v>41.680987762237763</v>
      </c>
    </row>
    <row r="163" spans="1:9" ht="48" thickBot="1" x14ac:dyDescent="0.3">
      <c r="A163" s="21" t="s">
        <v>85</v>
      </c>
      <c r="B163" s="30">
        <v>934</v>
      </c>
      <c r="C163" s="22" t="s">
        <v>142</v>
      </c>
      <c r="D163" s="20" t="s">
        <v>104</v>
      </c>
      <c r="E163" s="12" t="s">
        <v>145</v>
      </c>
      <c r="F163" s="12" t="s">
        <v>102</v>
      </c>
      <c r="G163" s="26">
        <f>G164</f>
        <v>114400</v>
      </c>
      <c r="H163" s="26">
        <f>H164</f>
        <v>47683.05</v>
      </c>
      <c r="I163" s="19">
        <f t="shared" si="10"/>
        <v>41.680987762237763</v>
      </c>
    </row>
    <row r="164" spans="1:9" ht="32.25" thickBot="1" x14ac:dyDescent="0.3">
      <c r="A164" s="21" t="s">
        <v>86</v>
      </c>
      <c r="B164" s="30">
        <v>934</v>
      </c>
      <c r="C164" s="22" t="s">
        <v>142</v>
      </c>
      <c r="D164" s="20" t="s">
        <v>104</v>
      </c>
      <c r="E164" s="12" t="s">
        <v>145</v>
      </c>
      <c r="F164" s="12" t="s">
        <v>146</v>
      </c>
      <c r="G164" s="26">
        <f>G165</f>
        <v>114400</v>
      </c>
      <c r="H164" s="26">
        <f>H165</f>
        <v>47683.05</v>
      </c>
      <c r="I164" s="19">
        <f t="shared" si="10"/>
        <v>41.680987762237763</v>
      </c>
    </row>
    <row r="165" spans="1:9" ht="63.75" thickBot="1" x14ac:dyDescent="0.3">
      <c r="A165" s="21" t="s">
        <v>87</v>
      </c>
      <c r="B165" s="30">
        <v>934</v>
      </c>
      <c r="C165" s="22" t="s">
        <v>142</v>
      </c>
      <c r="D165" s="20" t="s">
        <v>104</v>
      </c>
      <c r="E165" s="12" t="s">
        <v>145</v>
      </c>
      <c r="F165" s="12" t="s">
        <v>147</v>
      </c>
      <c r="G165" s="26">
        <v>114400</v>
      </c>
      <c r="H165" s="26">
        <v>47683.05</v>
      </c>
      <c r="I165" s="19">
        <f t="shared" si="10"/>
        <v>41.680987762237763</v>
      </c>
    </row>
    <row r="166" spans="1:9" ht="63.75" hidden="1" thickBot="1" x14ac:dyDescent="0.3">
      <c r="A166" s="21" t="s">
        <v>88</v>
      </c>
      <c r="B166" s="30">
        <v>934</v>
      </c>
      <c r="C166" s="22"/>
      <c r="D166" s="20" t="s">
        <v>5</v>
      </c>
      <c r="E166" s="12" t="s">
        <v>89</v>
      </c>
      <c r="F166" s="12" t="s">
        <v>89</v>
      </c>
      <c r="G166" s="27">
        <v>113600</v>
      </c>
      <c r="H166" s="27">
        <v>32630.1</v>
      </c>
      <c r="I166" s="19">
        <f t="shared" si="10"/>
        <v>28.72367957746479</v>
      </c>
    </row>
    <row r="167" spans="1:9" ht="32.25" thickBot="1" x14ac:dyDescent="0.3">
      <c r="A167" s="21" t="s">
        <v>90</v>
      </c>
      <c r="B167" s="30">
        <v>934</v>
      </c>
      <c r="C167" s="22" t="s">
        <v>142</v>
      </c>
      <c r="D167" s="20" t="s">
        <v>117</v>
      </c>
      <c r="E167" s="12" t="s">
        <v>100</v>
      </c>
      <c r="F167" s="12" t="s">
        <v>102</v>
      </c>
      <c r="G167" s="26">
        <v>21880</v>
      </c>
      <c r="H167" s="27">
        <v>0</v>
      </c>
      <c r="I167" s="19">
        <f>H167/G167*100</f>
        <v>0</v>
      </c>
    </row>
    <row r="168" spans="1:9" ht="32.25" thickBot="1" x14ac:dyDescent="0.3">
      <c r="A168" s="21" t="s">
        <v>91</v>
      </c>
      <c r="B168" s="30">
        <v>934</v>
      </c>
      <c r="C168" s="22" t="s">
        <v>142</v>
      </c>
      <c r="D168" s="20" t="s">
        <v>117</v>
      </c>
      <c r="E168" s="12" t="s">
        <v>143</v>
      </c>
      <c r="F168" s="12" t="s">
        <v>102</v>
      </c>
      <c r="G168" s="26">
        <v>21880</v>
      </c>
      <c r="H168" s="27">
        <v>0</v>
      </c>
      <c r="I168" s="19">
        <f t="shared" ref="I168:I170" si="12">H168/G168*100</f>
        <v>0</v>
      </c>
    </row>
    <row r="169" spans="1:9" ht="63.75" thickBot="1" x14ac:dyDescent="0.3">
      <c r="A169" s="21" t="s">
        <v>17</v>
      </c>
      <c r="B169" s="30">
        <v>934</v>
      </c>
      <c r="C169" s="22" t="s">
        <v>142</v>
      </c>
      <c r="D169" s="20" t="s">
        <v>117</v>
      </c>
      <c r="E169" s="12" t="s">
        <v>143</v>
      </c>
      <c r="F169" s="12" t="s">
        <v>5</v>
      </c>
      <c r="G169" s="26">
        <v>21880</v>
      </c>
      <c r="H169" s="27">
        <v>0</v>
      </c>
      <c r="I169" s="19">
        <f t="shared" si="12"/>
        <v>0</v>
      </c>
    </row>
    <row r="170" spans="1:9" ht="63" x14ac:dyDescent="0.25">
      <c r="A170" s="21" t="s">
        <v>18</v>
      </c>
      <c r="B170" s="30">
        <v>934</v>
      </c>
      <c r="C170" s="22" t="s">
        <v>142</v>
      </c>
      <c r="D170" s="20" t="s">
        <v>117</v>
      </c>
      <c r="E170" s="12" t="s">
        <v>143</v>
      </c>
      <c r="F170" s="12" t="s">
        <v>113</v>
      </c>
      <c r="G170" s="26">
        <v>21880</v>
      </c>
      <c r="H170" s="27">
        <v>0</v>
      </c>
      <c r="I170" s="19">
        <f t="shared" si="12"/>
        <v>0</v>
      </c>
    </row>
    <row r="171" spans="1:9" ht="63.75" hidden="1" thickBot="1" x14ac:dyDescent="0.3">
      <c r="A171" s="7" t="s">
        <v>19</v>
      </c>
      <c r="B171" s="7"/>
      <c r="C171" s="10"/>
      <c r="D171" s="11" t="s">
        <v>5</v>
      </c>
      <c r="E171" s="12" t="s">
        <v>92</v>
      </c>
      <c r="F171" s="12" t="s">
        <v>92</v>
      </c>
      <c r="G171" s="13">
        <v>5000</v>
      </c>
      <c r="H171" s="13" t="s">
        <v>27</v>
      </c>
      <c r="I171" s="9">
        <v>0</v>
      </c>
    </row>
    <row r="172" spans="1:9" ht="32.25" hidden="1" thickBot="1" x14ac:dyDescent="0.3">
      <c r="A172" s="8" t="s">
        <v>93</v>
      </c>
      <c r="B172" s="8"/>
      <c r="C172" s="14"/>
      <c r="D172" s="15" t="s">
        <v>94</v>
      </c>
      <c r="E172" s="16" t="s">
        <v>3</v>
      </c>
      <c r="F172" s="16" t="s">
        <v>3</v>
      </c>
      <c r="G172" s="17">
        <v>-50535</v>
      </c>
      <c r="H172" s="17">
        <v>11618.28</v>
      </c>
      <c r="I172" s="18" t="s">
        <v>3</v>
      </c>
    </row>
  </sheetData>
  <mergeCells count="21">
    <mergeCell ref="F8:F9"/>
    <mergeCell ref="G8:G9"/>
    <mergeCell ref="H8:H9"/>
    <mergeCell ref="I8:I9"/>
    <mergeCell ref="A8:A9"/>
    <mergeCell ref="B8:B9"/>
    <mergeCell ref="C8:C9"/>
    <mergeCell ref="D8:D9"/>
    <mergeCell ref="E8:E9"/>
    <mergeCell ref="G1:I1"/>
    <mergeCell ref="A3:I3"/>
    <mergeCell ref="C4:C6"/>
    <mergeCell ref="E4:E6"/>
    <mergeCell ref="I4:I6"/>
    <mergeCell ref="A4:A6"/>
    <mergeCell ref="D4:D6"/>
    <mergeCell ref="F4:F6"/>
    <mergeCell ref="G4:G6"/>
    <mergeCell ref="H4:H6"/>
    <mergeCell ref="G2:I2"/>
    <mergeCell ref="B4:B6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2023-07-13T08:46:21Z</dcterms:modified>
</cp:coreProperties>
</file>